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10" windowWidth="19440" windowHeight="10110" activeTab="0"/>
  </bookViews>
  <sheets>
    <sheet name="Olanzapine" sheetId="1" r:id="rId1"/>
    <sheet name="Quetiapine" sheetId="2" r:id="rId2"/>
    <sheet name="Valsartan" sheetId="3" r:id="rId3"/>
    <sheet name="Telmisartan" sheetId="4" r:id="rId4"/>
    <sheet name="Imatinib" sheetId="5" r:id="rId5"/>
    <sheet name="Dasatinib" sheetId="6" r:id="rId6"/>
    <sheet name="Ustekinumab" sheetId="7" r:id="rId7"/>
    <sheet name="Briakinumab" sheetId="8" r:id="rId8"/>
    <sheet name="Tildrakizumab" sheetId="9" r:id="rId9"/>
    <sheet name="Guselkumab" sheetId="10" r:id="rId10"/>
    <sheet name="Fig1" sheetId="11" r:id="rId11"/>
    <sheet name="Fig1データ" sheetId="12" r:id="rId12"/>
    <sheet name="Fig3(物質 (基本、塩、結晶))" sheetId="13" r:id="rId13"/>
    <sheet name="Fig3(物質 (塩のみ))" sheetId="14" r:id="rId14"/>
    <sheet name="Fig3(物質 (結晶のみ))" sheetId="15" r:id="rId15"/>
    <sheet name="Fig3(製剤)" sheetId="16" r:id="rId16"/>
    <sheet name="Fig3(第2医薬)" sheetId="17" r:id="rId17"/>
    <sheet name="Fig3(併用)" sheetId="18" r:id="rId18"/>
    <sheet name="Fig4(Olanzapine)" sheetId="19" r:id="rId19"/>
    <sheet name="Fig4(Quetiapine)" sheetId="20" r:id="rId20"/>
    <sheet name="Fig5(Valsartan)" sheetId="21" r:id="rId21"/>
    <sheet name="Fig5(Telmisartan)" sheetId="22" r:id="rId22"/>
    <sheet name="Fig6(Imatinib)" sheetId="23" r:id="rId23"/>
    <sheet name="Fig6(Dasatinib)" sheetId="24" r:id="rId24"/>
    <sheet name="Fig7(Ustekinumab)" sheetId="25" r:id="rId25"/>
    <sheet name="Fig7(Briakinumab)" sheetId="26" r:id="rId26"/>
    <sheet name="Fig7(Tildrakizumab)" sheetId="27" r:id="rId27"/>
    <sheet name="Fig7(Guselkumab)" sheetId="28" r:id="rId28"/>
    <sheet name="Fig9(抗体物質＋用途)" sheetId="29" r:id="rId29"/>
    <sheet name="低分子最先の承認日" sheetId="30" r:id="rId30"/>
  </sheets>
  <definedNames>
    <definedName name="_xlnm.Print_Area" localSheetId="7">'Briakinumab'!$H$1:$J$26</definedName>
    <definedName name="_xlnm.Print_Area" localSheetId="5">'Dasatinib'!$G$1:$AK$52</definedName>
    <definedName name="_xlnm.Print_Area" localSheetId="9">'Guselkumab'!$I$1:$K$4</definedName>
    <definedName name="_xlnm.Print_Area" localSheetId="4">'Imatinib'!$G$1:$L$87</definedName>
    <definedName name="_xlnm.Print_Area" localSheetId="0">'Olanzapine'!$G$1:$L$62</definedName>
    <definedName name="_xlnm.Print_Area" localSheetId="1">'Quetiapine'!$G$1:$K$26</definedName>
    <definedName name="_xlnm.Print_Area" localSheetId="3">'Telmisartan'!$G$1:$L$71</definedName>
    <definedName name="_xlnm.Print_Area" localSheetId="8">'Tildrakizumab'!$I$1:$K$10</definedName>
    <definedName name="_xlnm.Print_Area" localSheetId="6">'Ustekinumab'!$H$1:$J$9</definedName>
    <definedName name="_xlnm.Print_Area" localSheetId="2">'Valsartan'!$G$1:$L$109</definedName>
  </definedNames>
  <calcPr fullCalcOnLoad="1"/>
</workbook>
</file>

<file path=xl/sharedStrings.xml><?xml version="1.0" encoding="utf-8"?>
<sst xmlns="http://schemas.openxmlformats.org/spreadsheetml/2006/main" count="1670" uniqueCount="1476">
  <si>
    <t>公報番号</t>
  </si>
  <si>
    <t>出願日</t>
  </si>
  <si>
    <t>WO2011011267A1</t>
  </si>
  <si>
    <t>IN199600516I2</t>
  </si>
  <si>
    <t>US20050085462A1</t>
  </si>
  <si>
    <t>WO2005013961A1</t>
  </si>
  <si>
    <t>EP1445259A1</t>
  </si>
  <si>
    <t>US20030212060A1</t>
  </si>
  <si>
    <t>WO2003084610A1</t>
  </si>
  <si>
    <t>WO2003007912A2</t>
  </si>
  <si>
    <t>WO2002019998A2</t>
  </si>
  <si>
    <t>EP1155696A2</t>
  </si>
  <si>
    <t>US20010018071A1</t>
  </si>
  <si>
    <t>EP1093815A1</t>
  </si>
  <si>
    <t>EP1095941A1</t>
  </si>
  <si>
    <t>US6190698B1</t>
  </si>
  <si>
    <t>WO2000074784A1</t>
  </si>
  <si>
    <t>WO2000018408A1</t>
  </si>
  <si>
    <t>WO1999062522A1</t>
  </si>
  <si>
    <t>US6008216A</t>
  </si>
  <si>
    <t>WO1999059593A1</t>
  </si>
  <si>
    <t>EP958824A2</t>
  </si>
  <si>
    <t>US5919485A</t>
  </si>
  <si>
    <t>WO1999016313A1</t>
  </si>
  <si>
    <t>WO1999016312A1</t>
  </si>
  <si>
    <t>US5817657A</t>
  </si>
  <si>
    <t>US5817656A</t>
  </si>
  <si>
    <t>US5817655A</t>
  </si>
  <si>
    <t>EP872239A2</t>
  </si>
  <si>
    <t>EP872238A2</t>
  </si>
  <si>
    <t>US5744469A</t>
  </si>
  <si>
    <t>US5736541A</t>
  </si>
  <si>
    <t>EP831098A2</t>
  </si>
  <si>
    <t>EP830858A1</t>
  </si>
  <si>
    <t>WO1997035586A1</t>
  </si>
  <si>
    <t>WO1997035585A1</t>
  </si>
  <si>
    <t>WO1997035583A1</t>
  </si>
  <si>
    <t>WO1997035582A1</t>
  </si>
  <si>
    <t>WO1997033586A1</t>
  </si>
  <si>
    <t>WO1997033585A1</t>
  </si>
  <si>
    <t>WO1997033584A1</t>
  </si>
  <si>
    <t>WO1997033577A1</t>
  </si>
  <si>
    <t>EP795330A1</t>
  </si>
  <si>
    <t>WO1997023221A1</t>
  </si>
  <si>
    <t>WO1997023220A1</t>
  </si>
  <si>
    <t>US5637584A</t>
  </si>
  <si>
    <t>US5627178A</t>
  </si>
  <si>
    <t>GB2305860A</t>
  </si>
  <si>
    <t>GB2305859A</t>
  </si>
  <si>
    <t>WO1997011700A1</t>
  </si>
  <si>
    <t>US5605897A</t>
  </si>
  <si>
    <t>WO1996038152A1</t>
  </si>
  <si>
    <t>WO1996038151A1</t>
  </si>
  <si>
    <t>EP738515A1</t>
  </si>
  <si>
    <t>EP738514A1</t>
  </si>
  <si>
    <t>EP733368A1</t>
  </si>
  <si>
    <t>EP733635A1</t>
  </si>
  <si>
    <t>EP733634A1</t>
  </si>
  <si>
    <t>EP733367A1</t>
  </si>
  <si>
    <t>US5457101A</t>
  </si>
  <si>
    <t>AU199339807A</t>
  </si>
  <si>
    <t>EP454436A1</t>
  </si>
  <si>
    <t>特許の種類・概要</t>
  </si>
  <si>
    <t>整理番号</t>
  </si>
  <si>
    <t>真菌性皮膚炎治療用途</t>
  </si>
  <si>
    <t>不眠症治療用途</t>
  </si>
  <si>
    <t>薬物乱用治療用途</t>
  </si>
  <si>
    <t>偏頭痛治療用途</t>
  </si>
  <si>
    <t>急性疼痛治療用途</t>
  </si>
  <si>
    <t>麻酔合剤（モルヒネ等のオピオイドと所定比率で混合）</t>
  </si>
  <si>
    <t>鎮痛合剤（アスピリンに代表されるNSAIDS等と所定比率で混合）</t>
  </si>
  <si>
    <t>オランザピン原薬（無水・FormⅡ結晶）の製造中間体（オランザピン二水和物結晶）。この中間体を脱水処理するとオランザピン原薬となる。</t>
  </si>
  <si>
    <t>ALS(筋萎縮性側索硬化症)治療用途</t>
  </si>
  <si>
    <t>局所脳虚血治療用途</t>
  </si>
  <si>
    <t>脳外傷（頭部外傷）治療用途</t>
  </si>
  <si>
    <t>オランザピン原薬の合成法</t>
  </si>
  <si>
    <t>性機能障害治療用途</t>
  </si>
  <si>
    <t>非定型抗精神病薬とH2ブロッカーを併用する、抗精神病薬服用に伴う体重増加の治療。オランザピンは前者に含まれ、ニザチジン（アシノン）は後者に含まれる。</t>
  </si>
  <si>
    <t>O45の分割</t>
  </si>
  <si>
    <t>シブトラミン（Meridia®（メリディア）、Reductil®（リダクティル）、痩せ薬）による、抗精神病薬服用に伴う体重増加の治療。</t>
  </si>
  <si>
    <t>O50と内容は同一</t>
  </si>
  <si>
    <t>非定型抗精神病薬とmGlu2/3（代謝型グルタミン酸）受容体アゴニストを含む医薬（抗精神病薬）。</t>
  </si>
  <si>
    <t>非定型抗精神病薬と（特定の）AMPA受容体アゴニストを含む医薬。</t>
  </si>
  <si>
    <t>オランザピン服薬に伴う体重増加を検出するバイオマーカー特許。バイオマーカーはTRL V6 (TGリッチリポ蛋白 V6 サブクラス、脂質代謝関連）。具体的な内容は、オランザピンを投薬して患者のTRL V6を検出し体重増加リスクを判定する方法等。</t>
  </si>
  <si>
    <t>1(3)</t>
  </si>
  <si>
    <t>物質（オランザピンン）</t>
  </si>
  <si>
    <t>物質（オランザピンン類似体）</t>
  </si>
  <si>
    <t>用途（機能性腸障害）</t>
  </si>
  <si>
    <t>用途（緊張型統合失調症 他）</t>
  </si>
  <si>
    <t>物質（溶媒和物；オランザピン）</t>
  </si>
  <si>
    <t>用途（認識機能不全）</t>
  </si>
  <si>
    <t>製剤（美観を有する固形経口製剤）</t>
  </si>
  <si>
    <t>物質（結晶多形；II型）</t>
  </si>
  <si>
    <t>物質（安定結晶；II型）</t>
  </si>
  <si>
    <t>製剤（固形顆粒剤）</t>
  </si>
  <si>
    <t>製法（安定II型結晶）</t>
  </si>
  <si>
    <t>製剤（固形経口剤）</t>
  </si>
  <si>
    <t>製法（オランザピン）</t>
  </si>
  <si>
    <t>用途（強迫性障害）</t>
  </si>
  <si>
    <t>用途（嘔吐）</t>
  </si>
  <si>
    <t>用途（ｼﾞｽｷﾈｼﾞｱ；不随意運動）</t>
  </si>
  <si>
    <t>用途（ニコチン使用を停止および中止から生じる症状）</t>
  </si>
  <si>
    <t>用途（食欲不振）</t>
  </si>
  <si>
    <t>物質・製剤（II型結晶を含む製剤）</t>
  </si>
  <si>
    <t>用途（チック症）</t>
  </si>
  <si>
    <t>製剤（経口剤）</t>
  </si>
  <si>
    <t>用途（せんもう、譫妄、delirium）</t>
  </si>
  <si>
    <t>用途（ｱﾙﾂﾊｲﾏｰ型障害等の病的審理状態）</t>
  </si>
  <si>
    <t>用途（ｱﾙｺｰﾙ性幻覚症等の病的心理状態）</t>
  </si>
  <si>
    <t>用途（真菌性皮膚炎）</t>
  </si>
  <si>
    <t>用途（鬱病）</t>
  </si>
  <si>
    <t>用途（過剰攻撃性の処置）</t>
  </si>
  <si>
    <t>用途（自閉症）</t>
  </si>
  <si>
    <t>製剤</t>
  </si>
  <si>
    <t>製法</t>
  </si>
  <si>
    <t>ー</t>
  </si>
  <si>
    <t>用途（双極性障害）</t>
  </si>
  <si>
    <t>分類番号</t>
  </si>
  <si>
    <t>（物質特許からの経過日）</t>
  </si>
  <si>
    <t>WO2005002586A1</t>
  </si>
  <si>
    <t>WO2005002587A1</t>
  </si>
  <si>
    <t>US20110237568A1</t>
  </si>
  <si>
    <t>WO2009151393A1</t>
  </si>
  <si>
    <t>WO2008079838A1</t>
  </si>
  <si>
    <t>無関係</t>
  </si>
  <si>
    <t>GB2321577A</t>
  </si>
  <si>
    <t>製造方法（チアゼピン化合物の製造方法）</t>
  </si>
  <si>
    <t>EP282236A1</t>
  </si>
  <si>
    <t>WO1999006381A1</t>
  </si>
  <si>
    <t>用途　気分障害の鬱
★継続出願</t>
  </si>
  <si>
    <t>US20100311718A1</t>
  </si>
  <si>
    <t>用途（感情障害、不安障害の治療方法）</t>
  </si>
  <si>
    <t>WO2007058593A1</t>
  </si>
  <si>
    <t>用途（分裂症による鬱病の治療法）</t>
  </si>
  <si>
    <t>US20050171088A1</t>
  </si>
  <si>
    <t>用途（酒、麻薬中毒の治療方法）</t>
  </si>
  <si>
    <t>WO2002062346A1</t>
  </si>
  <si>
    <t>用途（クエチアピン＋塩を投与する、パーキンソン病の治療法）</t>
  </si>
  <si>
    <t>WO2002049652A1</t>
  </si>
  <si>
    <t>用途（新規な用途。注意不足活動亢進症、行状異常症などの治療薬）</t>
  </si>
  <si>
    <t>WO2002020019A1</t>
  </si>
  <si>
    <t>WO2000071106A2</t>
  </si>
  <si>
    <t>製剤（ニコチン受容体アゴニストとの組合せ）</t>
  </si>
  <si>
    <t>WO2009113950A1</t>
  </si>
  <si>
    <t>製剤（GSK3阻害剤との組合せ）</t>
  </si>
  <si>
    <t>WO2009017453A1</t>
  </si>
  <si>
    <t>製剤（抗精神薬と、ニコチンレセプターアゴニストとの組合せ）</t>
  </si>
  <si>
    <t>WO2008034041A2</t>
  </si>
  <si>
    <t>製剤（併用。クエチアピン＋ゾルミトリプタン、偏頭痛の治療薬）</t>
  </si>
  <si>
    <t>WO2003018009A1</t>
  </si>
  <si>
    <t>製剤（クエチアピン＋ヒドロキプロピルメチルセルロースなどを添加して持続放出させる）</t>
  </si>
  <si>
    <t>WO2008060228A1</t>
  </si>
  <si>
    <t>製剤（許容できる塩を含む精神分裂症の治療用の顆粒）</t>
  </si>
  <si>
    <t>WO2001021179A1</t>
  </si>
  <si>
    <t>US5948437A</t>
  </si>
  <si>
    <t>WO1997045124A1</t>
  </si>
  <si>
    <t>製剤（ゲル化剤、薬剤、塩、賦形剤）</t>
  </si>
  <si>
    <t>IN199701391I1</t>
  </si>
  <si>
    <t>物質（化合物）</t>
  </si>
  <si>
    <t>EP240228A1</t>
  </si>
  <si>
    <t>分類番号</t>
  </si>
  <si>
    <t>NEP inhibitor用途（対象にバルサルタンを投与された患者含む）</t>
  </si>
  <si>
    <t>V108</t>
  </si>
  <si>
    <t>WO2014029848A1</t>
  </si>
  <si>
    <t xml:space="preserve"> IL-1β結合抗体の用途（対象としてバルサルタン等を投与している患者の記載あり）</t>
  </si>
  <si>
    <t>WO2013049278A1</t>
  </si>
  <si>
    <t>関連なし（バルサルタンと構造異なる）</t>
  </si>
  <si>
    <t>V070</t>
  </si>
  <si>
    <t>WO2007115821A2</t>
  </si>
  <si>
    <t>V068</t>
  </si>
  <si>
    <t>WO2007113226A1</t>
  </si>
  <si>
    <t>V065</t>
  </si>
  <si>
    <t>WO2007085399A1</t>
  </si>
  <si>
    <t>V064</t>
  </si>
  <si>
    <t>WO2007071738A1</t>
  </si>
  <si>
    <t>関連なし？合剤：AT1受容体阻害剤（バルサルタン含まず）とNEP阻害剤との合剤）</t>
  </si>
  <si>
    <t>V059</t>
  </si>
  <si>
    <t>WO2007045663A2</t>
  </si>
  <si>
    <t>（関連なし：ビリダグリプチン（ＤＰＰⅣ）の塩形態）</t>
  </si>
  <si>
    <t>V055</t>
  </si>
  <si>
    <t>WO2007019255A2</t>
  </si>
  <si>
    <t>（関連なし：レニン阻害剤の用途）</t>
  </si>
  <si>
    <t>V053</t>
  </si>
  <si>
    <t>WO2006116435A2</t>
  </si>
  <si>
    <t>（関連なし：ＤＰＰⅣの錠剤）</t>
  </si>
  <si>
    <t>V050</t>
  </si>
  <si>
    <t>WO2006078593A2</t>
  </si>
  <si>
    <t>V049</t>
  </si>
  <si>
    <t>WO2006041974A1</t>
  </si>
  <si>
    <t>（関連なし：ＶＥＧＦ阻害剤と他剤との併用による悪性腫瘍等の治療方法）</t>
  </si>
  <si>
    <t>V039</t>
  </si>
  <si>
    <t>WO2005027973A2</t>
  </si>
  <si>
    <t>関連なし</t>
  </si>
  <si>
    <t>WO2003035046A2</t>
  </si>
  <si>
    <t>関連なし
novel angiotensin II antagonists</t>
  </si>
  <si>
    <t>WO1997030036A1</t>
  </si>
  <si>
    <t>アマシャム社　ＡＲＢとトレーサ？との結合した造影剤</t>
  </si>
  <si>
    <t>V035</t>
  </si>
  <si>
    <t>WO2004062568A2</t>
  </si>
  <si>
    <t>製造方法</t>
  </si>
  <si>
    <t>V093</t>
  </si>
  <si>
    <t>EP2316821A1</t>
  </si>
  <si>
    <t>MR製剤の製造方法</t>
  </si>
  <si>
    <t>V087</t>
  </si>
  <si>
    <t>WO2009108824A1</t>
  </si>
  <si>
    <t>製造方法：中間体の製造方法</t>
  </si>
  <si>
    <t>V054</t>
  </si>
  <si>
    <t>WO2007006531A1</t>
  </si>
  <si>
    <t>製造方法：テトラゾール化合物（バルサルタンの中間体）の製造方法</t>
  </si>
  <si>
    <t>V038</t>
  </si>
  <si>
    <t>WO2005014602A1</t>
  </si>
  <si>
    <t>バルサルタンの製法</t>
  </si>
  <si>
    <t>V033</t>
  </si>
  <si>
    <t>WO2004026847A1</t>
  </si>
  <si>
    <t>診断方法</t>
  </si>
  <si>
    <t>WO2013045505A1</t>
  </si>
  <si>
    <t>投与方法（gastroretentive pulsatile delivery system）</t>
  </si>
  <si>
    <t>V089</t>
  </si>
  <si>
    <t>WO2009148990A1</t>
  </si>
  <si>
    <t>用途（糖尿病性心筋症）</t>
  </si>
  <si>
    <t>V090</t>
  </si>
  <si>
    <t>JP2010031006A</t>
  </si>
  <si>
    <t>用途（急性心筋梗塞）</t>
  </si>
  <si>
    <t>V086</t>
  </si>
  <si>
    <t>WO2009087116A1</t>
  </si>
  <si>
    <t>用途（鉄キレート剤の心筋梗塞用途）</t>
  </si>
  <si>
    <t>V077</t>
  </si>
  <si>
    <t>WO2008138912A1</t>
  </si>
  <si>
    <t>用途：バルサルタンの血管炎症の治療用途</t>
  </si>
  <si>
    <t>V051</t>
  </si>
  <si>
    <t>WO2006078606A2</t>
  </si>
  <si>
    <t>用途：無症候性脳梗塞などの血流量不足や脳血管障害の治療用途</t>
  </si>
  <si>
    <t>V040</t>
  </si>
  <si>
    <t>WO2005030202A1</t>
  </si>
  <si>
    <t>製剤：心房性細動の治療のためのバルサルタン（単剤／合剤）の製剤</t>
  </si>
  <si>
    <t>V037</t>
  </si>
  <si>
    <t>WO2004101535A1</t>
  </si>
  <si>
    <t>用途：血小板凝集を阻害する方法</t>
  </si>
  <si>
    <t>WO2003094915A1</t>
  </si>
  <si>
    <t>用途：眼科用</t>
  </si>
  <si>
    <t>WO2002100436A2</t>
  </si>
  <si>
    <t>用途：急性心筋梗塞(ＭＩ)および急性ＭＩの二次予防
請求項４：バルサルタン・・・</t>
  </si>
  <si>
    <t>WO2000044378A1</t>
  </si>
  <si>
    <t>用途：気管支炎</t>
  </si>
  <si>
    <t>WO2000038676A1</t>
  </si>
  <si>
    <t>EP2298298A2</t>
  </si>
  <si>
    <t>NZ587909A</t>
  </si>
  <si>
    <t>用途：外科患者の線維化と癒着形成を減少させる方法</t>
  </si>
  <si>
    <t>US6211217B1</t>
  </si>
  <si>
    <t>EP1013273A1</t>
  </si>
  <si>
    <t>用途：アポトーシスを刺激するため・・・病理的症状
請求項８：細胞増殖の抑制など</t>
  </si>
  <si>
    <t>WO1997031634A1</t>
  </si>
  <si>
    <t>用途：虚血後腎不全および虚血腎臓
請求項５：ＡＴ1 －レセプターアンタゴニス＝バルサルタン</t>
  </si>
  <si>
    <t>WO1997013513A1</t>
  </si>
  <si>
    <t>用途：糖尿病性ネフロパシー</t>
  </si>
  <si>
    <t>WO1995024901A1</t>
  </si>
  <si>
    <t>用途：緑内障</t>
  </si>
  <si>
    <t>WO1995021609A1</t>
  </si>
  <si>
    <t>アリスキレンの製剤（バルサルタンとの併用記載あり）</t>
  </si>
  <si>
    <t>V092</t>
  </si>
  <si>
    <t>WO2010036686A1</t>
  </si>
  <si>
    <t>AU2013100626A4</t>
  </si>
  <si>
    <t>固形製剤</t>
  </si>
  <si>
    <t>AU2013100625A4</t>
  </si>
  <si>
    <t>併用（alisporivir）</t>
  </si>
  <si>
    <t>WO2013169616A1</t>
  </si>
  <si>
    <t>併用（NEP inhibitor)</t>
  </si>
  <si>
    <t>US20130158086A1</t>
  </si>
  <si>
    <t>US20130158085A1</t>
  </si>
  <si>
    <t>V099</t>
  </si>
  <si>
    <t>US20120138506A1</t>
  </si>
  <si>
    <t>併用(NEP inhibitor)</t>
  </si>
  <si>
    <t>V098</t>
  </si>
  <si>
    <t>WO2012027237A1</t>
  </si>
  <si>
    <t>FDC（アリスキレン＋バルサルタン＋崩壊剤）</t>
  </si>
  <si>
    <t>V096</t>
  </si>
  <si>
    <t>WO2010107971A1</t>
  </si>
  <si>
    <t>アリスキレン製剤（バルサルタンとの併用記載あり）</t>
  </si>
  <si>
    <t>V095</t>
  </si>
  <si>
    <t>WO2010107966A1</t>
  </si>
  <si>
    <t>併用（DP4 inhibitor, GLP1）</t>
  </si>
  <si>
    <t>V094</t>
  </si>
  <si>
    <t>US20100144811A1</t>
  </si>
  <si>
    <t>pyrimidylaminobenzamideの繊維症用途（バルサルタンとの併用記載あり）</t>
  </si>
  <si>
    <t>V091</t>
  </si>
  <si>
    <t>WO2010007034A1</t>
  </si>
  <si>
    <t>併用（血管破壊剤、膵臓癌治療）</t>
  </si>
  <si>
    <t>V085</t>
  </si>
  <si>
    <t>WO2009076170A2</t>
  </si>
  <si>
    <t>製剤（経口用固形製剤、アリスキレン＋バルサルタン）</t>
  </si>
  <si>
    <t>V081</t>
  </si>
  <si>
    <t>WO2009040427A1</t>
  </si>
  <si>
    <t>V080</t>
  </si>
  <si>
    <t>WO2009045796A1</t>
  </si>
  <si>
    <t>V079</t>
  </si>
  <si>
    <t>WO2009045795A2</t>
  </si>
  <si>
    <t>併用（NEP阻害剤）</t>
  </si>
  <si>
    <t>V078</t>
  </si>
  <si>
    <t>US20080262059A1</t>
  </si>
  <si>
    <t>併用（レニン阻害剤＋利尿薬orACE阻害剤orNEP阻害剤etc)</t>
  </si>
  <si>
    <t>V076</t>
  </si>
  <si>
    <t>WO2009127251A1</t>
  </si>
  <si>
    <t>合剤：バルサルタン、アムロジピン、ヒドロクロロチアジドを含む製剤</t>
  </si>
  <si>
    <t>V071</t>
  </si>
  <si>
    <t>WO2008002905A2</t>
  </si>
  <si>
    <t>合剤：アンジオテンシン受容体阻害剤（ＡＲＢ）とヒストン脱アセチル化酵素阻害剤（ＨＤＡＣ）と合剤</t>
  </si>
  <si>
    <t>V069</t>
  </si>
  <si>
    <t>WO2007115287A2</t>
  </si>
  <si>
    <t>合剤：AT-1アンタゴニスト（バルサルタン）とNEP阻害剤との合剤</t>
  </si>
  <si>
    <t>V067</t>
  </si>
  <si>
    <t>WO2007106708A2</t>
  </si>
  <si>
    <t>併用：レニン―アンジオテンシン系；ＲＡＳに作用する化合物（バルサルタン含む）とCB1アンタゴニストの併用</t>
  </si>
  <si>
    <t>V066</t>
  </si>
  <si>
    <t>WO2007092469A2</t>
  </si>
  <si>
    <t>物質／合剤：バルサルタンと中性エンドペプチターゼ阻害剤（ＮＥＰ）との複合体</t>
  </si>
  <si>
    <t>V063</t>
  </si>
  <si>
    <t>WO2007056546A1</t>
  </si>
  <si>
    <t>合剤：アンジオテンシンＩI受容体阻害剤（ＡＲＢ）、カルシウムチャンネルブロッカー（ＣＣＢ）と、レニン阻害剤又はＮＥＰ阻害剤のどちらかを含む製剤</t>
  </si>
  <si>
    <t>V062</t>
  </si>
  <si>
    <t>WO2007056324A2</t>
  </si>
  <si>
    <t>併用：バルサルタン、アルデストロン受容体阻害／合成阻害剤、コレステロール低下剤を含む合剤</t>
  </si>
  <si>
    <t>V061</t>
  </si>
  <si>
    <t>WO2007051007A2</t>
  </si>
  <si>
    <t>合剤：バルサルタン、アルデストロン受容体阻害／合成阻害剤、コレステロール低下剤を含む合剤</t>
  </si>
  <si>
    <t>V060</t>
  </si>
  <si>
    <t>WO2007053406A1</t>
  </si>
  <si>
    <t>合剤：バルサルタンとインシュリン分泌促進剤との合剤</t>
  </si>
  <si>
    <t>V057</t>
  </si>
  <si>
    <t>US20060281790A1</t>
  </si>
  <si>
    <t>合剤:バルサルタンとアムロジピンの合剤</t>
  </si>
  <si>
    <t>V056</t>
  </si>
  <si>
    <t>WO2007022113A2</t>
  </si>
  <si>
    <t>合剤：AT受容体阻害剤、HMG-Co-A還元酵素阻害剤、ACE阻害剤の少なくとも2つ組み合せの合剤</t>
  </si>
  <si>
    <t>V048</t>
  </si>
  <si>
    <t>AU2005209657A1</t>
  </si>
  <si>
    <t>合剤：バルサルタンとマクロライドＴ細胞免疫調節剤との合剤</t>
  </si>
  <si>
    <t>V047</t>
  </si>
  <si>
    <t>WO2006021443A2</t>
  </si>
  <si>
    <t>併用：バルサルタンと終末糖化産物（ＡＧＥｓ）の破壊作用を持つ化合物とを併用することによる心臓や腎疾患の治療</t>
  </si>
  <si>
    <t>V046</t>
  </si>
  <si>
    <t>WO2006002983A1</t>
  </si>
  <si>
    <t>合剤：バルサルタンとmTOR阻害剤（ラパマイシン）との合剤</t>
  </si>
  <si>
    <t>V045</t>
  </si>
  <si>
    <t>WO2005110480A2</t>
  </si>
  <si>
    <t>併用：バルサルタン、ピタバスチン、アスピリンの併用による脂質異常症等の治療用途</t>
  </si>
  <si>
    <t>V044</t>
  </si>
  <si>
    <t>WO2005053687A1</t>
  </si>
  <si>
    <t>併用：高脂質異常治療剤（スタチン）とバルサルタンの併用によるネフローゼ症候群の治療</t>
  </si>
  <si>
    <t>V043</t>
  </si>
  <si>
    <t>WO2005046677A2</t>
  </si>
  <si>
    <t>合剤：バルサルタン、アミロリド、ヒドロクロロチアジドの合剤</t>
  </si>
  <si>
    <t>V042</t>
  </si>
  <si>
    <t>WO2005049013A1</t>
  </si>
  <si>
    <t>合剤：アルデストロン受容体阻害剤とＡＲＢ（バルサルタン）との合剤</t>
  </si>
  <si>
    <t>V041</t>
  </si>
  <si>
    <t>WO2005039637A2</t>
  </si>
  <si>
    <t>合剤：Ａ Ｒ Ｂ およびＡ Ｃ Ｅ インヒビターの組合せ（心筋梗塞後の心血管疾患）</t>
  </si>
  <si>
    <t>V036</t>
  </si>
  <si>
    <t>JP2004339218A</t>
  </si>
  <si>
    <t>Ｃ Ｏ Ｘ － ２ インヒビター（式V）との組み合わせ</t>
  </si>
  <si>
    <t>V034</t>
  </si>
  <si>
    <t>WO2004054575A1</t>
  </si>
  <si>
    <t xml:space="preserve">合剤：Ｄ Ｐ Ｐ 　Ｉ Ｖ 阻害剤との組み合わせ。
</t>
  </si>
  <si>
    <t>V031</t>
  </si>
  <si>
    <t>WO2003099279A1</t>
  </si>
  <si>
    <t>合剤：（ ｉ ）  Ａ Ｒ Ｂ、（ ｉ ｉ ）  Ｃ Ｃ Ｂおよび（ ｉ ｉ ｉ ） 利尿薬</t>
  </si>
  <si>
    <t>V030</t>
  </si>
  <si>
    <t>WO2003097045A1</t>
  </si>
  <si>
    <t>併用：Ａ Ｒ Ｂおよびβ ブロッカー（心筋梗塞後の患者における心血管疾患）</t>
  </si>
  <si>
    <t>V029</t>
  </si>
  <si>
    <t>WO2003097099A1</t>
  </si>
  <si>
    <t>合剤：Ｎ Ｅ Ｐ 阻害剤との合剤</t>
  </si>
  <si>
    <t>US20030144215A1</t>
  </si>
  <si>
    <t>併用：アムロジピンとの併用</t>
  </si>
  <si>
    <t>WO2002043807A2</t>
  </si>
  <si>
    <t>合剤：式（Ｉ）を持つレニン阻害剤（アリスキレン）との合剤</t>
  </si>
  <si>
    <t>WO2002040007A1</t>
  </si>
  <si>
    <t>合剤： インスリン分泌促進剤または（ ｂ ） インスリン増感剤を含む</t>
  </si>
  <si>
    <t>WO2002015933A2</t>
  </si>
  <si>
    <t>併用：ＨＭＧ-Ｃｏ-ＡレダクターゼインヒビターまたはＡＣＥインヒビターとの組合せの使用。</t>
  </si>
  <si>
    <t>WO2001076573A2</t>
  </si>
  <si>
    <t>合剤：アルドステロンシンターゼインヒビターとの合剤</t>
  </si>
  <si>
    <t>WO2001076574A2</t>
  </si>
  <si>
    <t>併用：バルサルタンとカルシウムチャンネルブロッカー（高血圧など）
請求項２：アムロジピン・・・</t>
  </si>
  <si>
    <t>WO2000002543A2</t>
  </si>
  <si>
    <t>合剤：ＡＣＥ-阻害剤である、ベナゼプリルまたはベナゼプリラートとの組合せ。
（高血圧、うっ血性心不全および腎疾患）</t>
  </si>
  <si>
    <t>WO1996031234A1</t>
  </si>
  <si>
    <t>併用に変更　物質（バルサルタンとの併用の記載あり）</t>
  </si>
  <si>
    <t>V088</t>
  </si>
  <si>
    <t>WO2009118292A1</t>
  </si>
  <si>
    <t>併用に変更　物質（バルサルタンとの併用の記載あり）</t>
  </si>
  <si>
    <t>V075</t>
  </si>
  <si>
    <t>WO2008077597A1</t>
  </si>
  <si>
    <t>製剤（tablet)</t>
  </si>
  <si>
    <t>WO2013098268A2</t>
  </si>
  <si>
    <t>製剤（経口用液体製剤）</t>
  </si>
  <si>
    <t>V084</t>
  </si>
  <si>
    <t>WO2009064681A2</t>
  </si>
  <si>
    <t>製剤（経口用固形製剤）</t>
  </si>
  <si>
    <t>V083</t>
  </si>
  <si>
    <t>WO2009061713A1</t>
  </si>
  <si>
    <t>製剤（経口用懸濁液）</t>
  </si>
  <si>
    <t>V082</t>
  </si>
  <si>
    <t>WO2009048848A1</t>
  </si>
  <si>
    <t>製剤（バルサルタン＋界面活性剤、親油性成分、親水性成分）</t>
  </si>
  <si>
    <t>V074</t>
  </si>
  <si>
    <t>WO2008073731A2</t>
  </si>
  <si>
    <t>製剤：pH調整剤とアンジオテンシンＩＩ受容体阻害剤（ＡＲＢ）：バルサルタンを含む製剤</t>
  </si>
  <si>
    <t>V073</t>
  </si>
  <si>
    <t>WO2008028885A2</t>
  </si>
  <si>
    <t>製剤：バルサルタンの胃内滞在型徐放性製剤</t>
  </si>
  <si>
    <t>V072</t>
  </si>
  <si>
    <t>WO2008027945A1</t>
  </si>
  <si>
    <t>製剤：バルサルタンの製剤</t>
  </si>
  <si>
    <t>V058</t>
  </si>
  <si>
    <t>EP1897537A1</t>
  </si>
  <si>
    <t>V032</t>
  </si>
  <si>
    <t>WO2004002549A1</t>
  </si>
  <si>
    <t>製剤：眼科用（点眼剤）</t>
  </si>
  <si>
    <t>WO2002100437A2</t>
  </si>
  <si>
    <t>製剤：バルサルタンカプセル剤よりも、１．２倍バイオアベイラビリティが高い、経口固体医薬組成物。</t>
  </si>
  <si>
    <t>WO2001097805A2</t>
  </si>
  <si>
    <t>WO1997049394A2</t>
  </si>
  <si>
    <t>結晶</t>
  </si>
  <si>
    <t>V097</t>
  </si>
  <si>
    <t>WO2012016969A1</t>
  </si>
  <si>
    <t>物質の形態：バルサルタンのカルシウム／マグネシウム塩</t>
  </si>
  <si>
    <t>V052</t>
  </si>
  <si>
    <t>WO2006084757A2</t>
  </si>
  <si>
    <t>バルサルタンの塩類：バルサルタンのカルシウム塩の（ ｉ ） 四水和物の多形・・・</t>
  </si>
  <si>
    <t>WO2003066606A1</t>
  </si>
  <si>
    <t>バルサルタンの新規塩：１ ナトリウム塩、１ カリウム塩・・・から選択される、バルサルタンの塩。</t>
  </si>
  <si>
    <t>WO2002006253A1</t>
  </si>
  <si>
    <t>物質特許</t>
  </si>
  <si>
    <t>EP443983A1</t>
  </si>
  <si>
    <t>無症状心不全の治療のためのPDEIII阻害剤の使用（Telmiは明細書中に１箇所例示されているのみ、クレームに記載なし）</t>
  </si>
  <si>
    <t>US20100035889A1</t>
  </si>
  <si>
    <t>（テルミサルタン含まず）</t>
  </si>
  <si>
    <t>WO2005113006A2</t>
  </si>
  <si>
    <t>（別分野の出願：A method of making liquid alkalies）</t>
  </si>
  <si>
    <t>WO2005044789A1</t>
  </si>
  <si>
    <t>関係なし、質問への回答生成プログラム</t>
  </si>
  <si>
    <t>EP1288809A1</t>
  </si>
  <si>
    <t>対象外に変更　医薬組成物（代謝系疾患、造血疾患、癌用途。Telmi含有可）</t>
  </si>
  <si>
    <t>WO2008006547A2</t>
  </si>
  <si>
    <t>中間体の調整方法、TLMを調整するための中間体の使用</t>
  </si>
  <si>
    <t>WO2009133122</t>
  </si>
  <si>
    <t>中間体の調整方法</t>
  </si>
  <si>
    <t>WO2007009967A1</t>
  </si>
  <si>
    <t>製法に変更　製剤特許（大規模製造）
JP・US・EP登録</t>
  </si>
  <si>
    <t>WO2004087676A1</t>
  </si>
  <si>
    <t>製法に変更　製剤特許（木炭で処理する精製方法、純度向上）
JP, US, EP登録</t>
  </si>
  <si>
    <t>WO2003059890A1</t>
  </si>
  <si>
    <t>製剤特許（アモルファス状のテルモサルタンの製造方法）、T10, T11のファミリー 、JP・EP登録</t>
  </si>
  <si>
    <t>CN101352421A</t>
  </si>
  <si>
    <t>製剤特許（アモルファス状のテルモサルタンの製造方法）、T10のファミリー、JP・EP登録</t>
  </si>
  <si>
    <t>CA2651604A1</t>
  </si>
  <si>
    <t>DPP-4阻害剤、非アルコール性脂肪肝疾患の治/予薬</t>
  </si>
  <si>
    <t>WO2009147125A1</t>
  </si>
  <si>
    <t>認知症の治療法（DIP、ARBを併用投与）</t>
  </si>
  <si>
    <t>WO2009080301A1</t>
  </si>
  <si>
    <t>動物薬　ネコ</t>
  </si>
  <si>
    <t>WO2008040774A2</t>
  </si>
  <si>
    <t>微量アルブミン尿の正常化方法（AII拮抗剤を投与、Telmi等）</t>
  </si>
  <si>
    <t>WO2007040966A1</t>
  </si>
  <si>
    <t>心不全・心肥大の予防・治療薬</t>
  </si>
  <si>
    <t>WO2005039638A2</t>
  </si>
  <si>
    <t>vascular headaches予防方法</t>
  </si>
  <si>
    <t>WO2005023250A1</t>
  </si>
  <si>
    <t>用途特許（糖尿病による微小血管疾患の発症防止方法）</t>
  </si>
  <si>
    <t>WO2004096211A1</t>
  </si>
  <si>
    <t>用途特許（心不全患者の心サイズ低下）
効能データあり、JP・EP登録</t>
  </si>
  <si>
    <t>EP1579862A1</t>
  </si>
  <si>
    <t>用途特許（低酸素症、代謝機能・効率低下の治療のための使用）、効能データ、JP・US・EPで登録</t>
  </si>
  <si>
    <t>WO1999020260A2</t>
  </si>
  <si>
    <t>血管・心臓保護可能な抗糖尿病治療法（DPP-4阻害薬リナグリプチンを投与、Telmi併用）</t>
  </si>
  <si>
    <t>US20130303462A1 | WO2013171167A1</t>
  </si>
  <si>
    <t>DPP-4阻害薬リナグリプチンを投与する酸化的ストレス・血管へのストレス・内皮機能不全の治・予法（Telmi投与可）</t>
  </si>
  <si>
    <t>US20120121530A1</t>
  </si>
  <si>
    <t>医薬組成物（併用：HCTZ)</t>
  </si>
  <si>
    <t>US20110189281A1</t>
  </si>
  <si>
    <t>創傷治療用途のDPP-4阻害剤（Telmi併用可）</t>
  </si>
  <si>
    <t>WO2010018217</t>
  </si>
  <si>
    <t>医薬組成物（DPP-4阻害剤、Telmi含有可）</t>
  </si>
  <si>
    <t>WO2009121945A2</t>
  </si>
  <si>
    <t xml:space="preserve">Telmiと抗コリン作用薬を含有する呼吸器系疾患用薬
</t>
  </si>
  <si>
    <t>WO2009010492A2</t>
  </si>
  <si>
    <t>併用に変更　医薬組成物（代謝系疾患、造血疾患、癌用途。Telmi含有可）</t>
  </si>
  <si>
    <t>US20080114046A1</t>
  </si>
  <si>
    <t>HMG-CoA還元酵素阻害薬とレニン・アンジオテンシン系阻害薬（Telmi含む）を含有する医薬</t>
  </si>
  <si>
    <t>WO2008068217A2</t>
  </si>
  <si>
    <t>二型糖尿病治療のためのDPP IVの使用　Telmiの含有可</t>
  </si>
  <si>
    <t>WO2007128761A2</t>
  </si>
  <si>
    <t>Mnk酵素活性阻害のための化合物（I)の使用。Telmiを併用可</t>
  </si>
  <si>
    <t>WO2007115822A1</t>
  </si>
  <si>
    <t>併用に変更　認知症の治療法（AII拮抗剤、ACEを投与）</t>
  </si>
  <si>
    <t>US20070093541A1</t>
  </si>
  <si>
    <t>併用に変更　二層錠（併用：利尿剤、T48の第１層に更に賦形剤/補助剤）</t>
  </si>
  <si>
    <t>WO2007060170A2</t>
  </si>
  <si>
    <t>併用に変更　二層錠（併用：利尿剤）</t>
  </si>
  <si>
    <t>US20080113023A1</t>
  </si>
  <si>
    <t>Mnk酵素活性阻害のための化合物（I)を含有する医薬組成物。Telmiを含有可</t>
  </si>
  <si>
    <t>WO2006136402A1</t>
  </si>
  <si>
    <t>Mnk酵素活性阻害のための化合物（I)の使用。Telmiを併用可</t>
  </si>
  <si>
    <t>WO2006066937A2</t>
  </si>
  <si>
    <t>治療用薬組成物（併用：Telmi,HCTZ)</t>
  </si>
  <si>
    <t>US20060159747A1</t>
  </si>
  <si>
    <t>高血圧治療用薬組成物（併用：Telmi,HCTZ)</t>
  </si>
  <si>
    <t>WO2006063737A1</t>
  </si>
  <si>
    <t>合剤（併用：アムロジピン）</t>
  </si>
  <si>
    <t>WO2006048208A1</t>
  </si>
  <si>
    <t>合剤（併用：シンバスタチン）</t>
  </si>
  <si>
    <t>心不全薬： PDE IIIインヒビター又はCa2+増感剤と医薬（Telmi等のAII拮抗剤）の併用</t>
  </si>
  <si>
    <t>WO2005092343</t>
  </si>
  <si>
    <t>合剤（併用：ラミプリル）</t>
  </si>
  <si>
    <t>WO2005079762</t>
  </si>
  <si>
    <t>多層錠剤（併用：ラミプリル、HCTZ）</t>
  </si>
  <si>
    <t>US20050186274A1</t>
  </si>
  <si>
    <t>合剤・用途特許（急性心筋梗塞治療のための方法、アセチルサリチル酸（ASA）との合剤）、T22のファミリー</t>
  </si>
  <si>
    <t>US20050038003A1</t>
  </si>
  <si>
    <t>併用に変更　用途特許（インスリン耐性治療のための使用）
JP・EP登録</t>
  </si>
  <si>
    <t>WO2005011680A1</t>
  </si>
  <si>
    <t>合剤特許（クロルタリドンとの合剤）
EP登録</t>
  </si>
  <si>
    <t>WO2005014043A1</t>
  </si>
  <si>
    <t>併用・用途特許（認知症の治療のための方法、ACEインヒビター（ラミプリンetc.）との併用））、T14のファミリー</t>
  </si>
  <si>
    <t>US20040248968A1</t>
  </si>
  <si>
    <t>合剤特許（利尿剤との合剤）
JP・EP登録</t>
  </si>
  <si>
    <t>WO2004096215A1</t>
  </si>
  <si>
    <t>合剤・用途特許（発作予防のための方法、ジヒリダモール、アセチルサリチル酸（ASA）との合剤）、EP登録</t>
  </si>
  <si>
    <t>WO2004071385A2</t>
  </si>
  <si>
    <t>併用・用途特許（心疾患等治療のための使用、シンバスタチンとの併用）、T19のファミリー、JP・EP登録</t>
  </si>
  <si>
    <t>WO2004062729A1</t>
  </si>
  <si>
    <t>併用・用途特許（アルトバスタチンとの併用、心疾患等治療のための使用）、JP・EP登録</t>
  </si>
  <si>
    <t>WO2004062557A2</t>
  </si>
  <si>
    <t>合剤・用途特許（急性心筋梗塞の治療方法、アセチルサリチル酸（ASA）との合剤）</t>
  </si>
  <si>
    <t>CA2437709A1</t>
  </si>
  <si>
    <t>合剤・用途特許（血管異常のための治療、アセチルサリチル酸（ASA）との合剤）</t>
  </si>
  <si>
    <t>BR200303110A</t>
  </si>
  <si>
    <t>合剤・用途特許（急性心筋梗塞の治療方法、アセチルサリチル酸（ASA）との合剤）</t>
  </si>
  <si>
    <t>AU2003235004A1</t>
  </si>
  <si>
    <t>併用・用途特許（心疾患等の治療方法、シンバスタンとの併用）、JP・EP登録</t>
  </si>
  <si>
    <t>DE10301372A1</t>
  </si>
  <si>
    <t>合剤特許（変換酵素インヒビターとの合剤、エイズによる痴呆症の治療）</t>
  </si>
  <si>
    <t>MX2002001846A</t>
  </si>
  <si>
    <t>併用・用途特許（認知症の治療方法、ACEインヒビター（ラミプリンetc.）との併用）</t>
  </si>
  <si>
    <t>US20030158223A1</t>
  </si>
  <si>
    <t>合剤特許（テルミサルタンと利尿剤を含む二重層タブレット）、T10, T11, T12のファミリー</t>
  </si>
  <si>
    <t>WO2003059327A1</t>
  </si>
  <si>
    <t>合剤特許（テルミサルタンと利尿剤を含む二重層タブレット）</t>
  </si>
  <si>
    <t>IL162754A</t>
  </si>
  <si>
    <t>併用・用途特許（血液の組織内灌流を向上する方法、cGMPの分解を防ぐ薬剤との併用）</t>
  </si>
  <si>
    <t>US20020048599A1</t>
  </si>
  <si>
    <t>併用特許（ACEインヒビター（ラミプリンetc.）との併用による治療方法）</t>
  </si>
  <si>
    <t>WO2002015891A2</t>
  </si>
  <si>
    <t>合剤・用途特許（徐脈薬剤（シロブラジン）との合剤、肥大を伴う心筋疾患の治療のための組成物）、JP・US・EPで登録</t>
  </si>
  <si>
    <t>DE10018401A1</t>
  </si>
  <si>
    <t>併用特許（ラシジピンとの併用）、T3のファミリー
US失効</t>
  </si>
  <si>
    <t>WO2000027396A1</t>
  </si>
  <si>
    <t>併用特許（ラシジピンとの併用）
US失効</t>
  </si>
  <si>
    <t>WO2000027397A1</t>
  </si>
  <si>
    <t>Telmiを含有する医薬溶液</t>
  </si>
  <si>
    <t>WO2010133638A1</t>
  </si>
  <si>
    <t>製剤に変更　Teｌmiのアモルファスを含有する医薬（高血圧用途）</t>
  </si>
  <si>
    <t>WO2008110599A1</t>
  </si>
  <si>
    <t>経口製剤</t>
  </si>
  <si>
    <t>US20050053669A1</t>
  </si>
  <si>
    <t>剤形特許（溶解性錠剤）</t>
  </si>
  <si>
    <t>DE10244681A1</t>
  </si>
  <si>
    <t>結晶特許（結晶の安定性向上）</t>
  </si>
  <si>
    <t>WO2003037876A1</t>
  </si>
  <si>
    <t>結晶特許（テルミサルタンの多型B型）</t>
  </si>
  <si>
    <t>WO2000043370A1</t>
  </si>
  <si>
    <t>EP502314A1</t>
  </si>
  <si>
    <t>（物質特許からの経過日）</t>
  </si>
  <si>
    <t>物質：機能的ｷﾅｰｾﾞﾄﾞﾒｲﾝを含む単離ﾎﾟﾘﾍﾟﾌﾟﾁﾄﾞ</t>
  </si>
  <si>
    <t>WO2003031608A2</t>
  </si>
  <si>
    <t>WO1996032149A1</t>
  </si>
  <si>
    <t>別化合物の用途（癌がｲﾏﾁﾆﾌﾞ耐性癌）</t>
  </si>
  <si>
    <t>WO2006124413A2</t>
  </si>
  <si>
    <t>別化合物(環状ｼﾞｱﾘｰﾙｳﾚｱ）の物質特許：併用の1例として明細書中に記載</t>
  </si>
  <si>
    <t>WO2006034833A1</t>
  </si>
  <si>
    <t>別化合物(ﾋﾟﾘﾐｼﾞﾝｳﾚｱ誘導体)の物質特許：背景技術部分に記載</t>
  </si>
  <si>
    <t>WO2006000420A1</t>
  </si>
  <si>
    <t>別化合物(ﾃﾄﾗﾋﾄﾞﾛｶﾙﾎﾞﾘﾝ化合物、抗がん剤)の物質特許：追加薬剤の1例</t>
  </si>
  <si>
    <t>WO2005070930A2</t>
  </si>
  <si>
    <t>別化合物（ｷﾅｿﾞﾘﾉﾝ化合物、抗がん剤）の物質特許：追加薬剤の1例</t>
  </si>
  <si>
    <t>WO2005051922A1</t>
  </si>
  <si>
    <t>別化合物（ﾍﾃﾛｱﾘｰﾙ縮合ﾋﾟﾘﾐｼﾞﾆﾙ化合物、抗がん剤）の物質特許：追加薬剤の1例</t>
  </si>
  <si>
    <t>WO2004111058A1</t>
  </si>
  <si>
    <t>WO2004048365A1</t>
  </si>
  <si>
    <t>用途：慢性骨髄性白血病(診断治療(ABCC3))</t>
  </si>
  <si>
    <t>WO2010054298A1</t>
  </si>
  <si>
    <t>用途：慢性骨髄性白血病(診断治療(SHP1))</t>
  </si>
  <si>
    <t>WO2010054045A1</t>
  </si>
  <si>
    <t>方法：CML治療患者のﾓﾆﾀﾘﾝｸﾞ(bcr-abl転写量測定)</t>
  </si>
  <si>
    <t>WO2008051817A1</t>
  </si>
  <si>
    <t>WO2007109515A2</t>
  </si>
  <si>
    <t>WO2007109183A2</t>
  </si>
  <si>
    <t>WO2007121017A2</t>
  </si>
  <si>
    <t>WO2007127524A2</t>
  </si>
  <si>
    <t>WO2007095032A2</t>
  </si>
  <si>
    <t>WO2007095038A2</t>
  </si>
  <si>
    <t>WO2007058992A2</t>
  </si>
  <si>
    <t>WO2007058991A2</t>
  </si>
  <si>
    <t>WO2007053502A2</t>
  </si>
  <si>
    <t>WO2007047998A2</t>
  </si>
  <si>
    <t>WO2007038073A2</t>
  </si>
  <si>
    <t>WO2007030454A2</t>
  </si>
  <si>
    <t>WO2007030455A2</t>
  </si>
  <si>
    <t>用途：癌(診断治療(HDAC3遺伝子))</t>
  </si>
  <si>
    <t>WO2007022041A2</t>
  </si>
  <si>
    <t>HDAC4 変異,SNP（診断治療方法の抗がん剤の1例）</t>
  </si>
  <si>
    <t>WO2007016532A2</t>
  </si>
  <si>
    <t>BCL-2 変異,SNP（診断治療方法の抗がん剤の1例）</t>
  </si>
  <si>
    <t>WO2007002217A2</t>
  </si>
  <si>
    <t>EGFR 変異,SNP（診断治療方法の抗がん剤の1例）</t>
  </si>
  <si>
    <t>WO2006110478A2</t>
  </si>
  <si>
    <t>FGFR1 変異,SNP（診断治療方法の抗がん剤の1例）</t>
  </si>
  <si>
    <t>WO2006130527A2</t>
  </si>
  <si>
    <t>診断：浮腫の副作用の発生の見込みを予測する方法</t>
  </si>
  <si>
    <t>WO2004035822A1</t>
  </si>
  <si>
    <t>診断：Ph+白血病患者の応答性予測のための2形態のｹﾞﾉﾑ解析の使用</t>
  </si>
  <si>
    <t>WO2003087404A1</t>
  </si>
  <si>
    <t>用途：ﾌｨﾗﾃﾞﾙﾌｨｱ陽性白血病(ｲﾏﾁﾆﾌﾞ投与量調整ステップ含(ﾄﾗﾌ値+OCT-1活性))</t>
  </si>
  <si>
    <t>WO2010065433A1</t>
  </si>
  <si>
    <t>WO2009094360A1</t>
  </si>
  <si>
    <t>用途：ﾌｨﾗﾃﾞﾙﾌｨｱ陽性白血病(ｲﾏﾁﾆﾌﾞ投与量調整ステップ含)</t>
  </si>
  <si>
    <t>WO2008036792A2</t>
  </si>
  <si>
    <t>用途：α-炭酸脱水酵素ｱｲｿﾌｫｰﾑ媒介障
害(緑内障等)</t>
  </si>
  <si>
    <t>WO2010141427A1</t>
  </si>
  <si>
    <t>用途：肺動脈高血圧(PAH)療法がうまくいかなかった患者対象のPAH治療</t>
  </si>
  <si>
    <t>WO2010019540A1</t>
  </si>
  <si>
    <t>用途：代謝異常（ｱﾃﾞｨﾎﾟﾈｸﾁﾝとの高親和性：糖尿病）</t>
  </si>
  <si>
    <t>WO2006124544A2</t>
  </si>
  <si>
    <t>用途：心筋炎</t>
  </si>
  <si>
    <t>WO2005070432A1</t>
  </si>
  <si>
    <t>用途：乳癌耐性ﾀﾝﾊﾟｸ質(BCRP)を発現する癌</t>
  </si>
  <si>
    <t>WO2004032925A1</t>
  </si>
  <si>
    <t>用途：未分化甲状腺癌</t>
  </si>
  <si>
    <t>WO2004009088A1</t>
  </si>
  <si>
    <t>用途：小細胞肺癌（ＳＣＬＣ）</t>
  </si>
  <si>
    <t>WO2003079020A2</t>
  </si>
  <si>
    <t>用途：ＡｎｇＩＩ介在性疾病（高血圧）</t>
  </si>
  <si>
    <t>WO2003077892A2</t>
  </si>
  <si>
    <t>用途：神経芽細胞腫</t>
  </si>
  <si>
    <t>WO2003066059A1</t>
  </si>
  <si>
    <t>用途：肥満細胞系疾患</t>
  </si>
  <si>
    <t>WO2002080925A1</t>
  </si>
  <si>
    <t>用途：GIST（消化管間質腫瘍）</t>
  </si>
  <si>
    <t>WO2002034727A2</t>
  </si>
  <si>
    <t>用途：糖尿病性腎障害</t>
  </si>
  <si>
    <t>WO2001064200A2</t>
  </si>
  <si>
    <t>併用：他の化合物+ｲﾏﾁﾆﾌﾞ</t>
  </si>
  <si>
    <t>US20140079693A1</t>
  </si>
  <si>
    <t>US20120134987A1</t>
  </si>
  <si>
    <t>WO2010144909A1</t>
  </si>
  <si>
    <t>US20100056576A1</t>
  </si>
  <si>
    <t>併用：血管破壊剤+ｲﾏﾁﾆﾌﾞ</t>
  </si>
  <si>
    <t>併用：JNK阻害剤+ｲﾏﾁﾆﾌﾞ　悪性末梢神経鞘腫瘍</t>
  </si>
  <si>
    <t>EP2186514A1</t>
  </si>
  <si>
    <t>併用：他の化合物+ｲﾏﾁﾆﾌﾞ　黒色腫</t>
  </si>
  <si>
    <t>WO2008112509A1</t>
  </si>
  <si>
    <t>併用：LBH589+ｲﾏﾁﾆﾌﾞ</t>
  </si>
  <si>
    <t>WO2008100985A2</t>
  </si>
  <si>
    <t>WO2008079918A1</t>
  </si>
  <si>
    <t>WO2008079933A2</t>
  </si>
  <si>
    <t>併用：抗DR5抗体+ｲﾏﾁﾆﾌﾞ</t>
  </si>
  <si>
    <t>WO2008066854A2</t>
  </si>
  <si>
    <t>併用：Mel-18調節剤(siRNA)+ｲﾏﾁﾆﾌﾞ　癌</t>
  </si>
  <si>
    <t>WO2008121127A2</t>
  </si>
  <si>
    <t>併用：ｲﾏﾁﾆﾌﾞ+ﾀﾞｻﾁﾆﾌﾞ、細胞増殖性疾患</t>
  </si>
  <si>
    <t>WO2007051862A1</t>
  </si>
  <si>
    <t>併用：ｲﾏﾁﾆﾌﾞの活性代謝産物、神経膠腫（ｸﾞﾘｵｰﾏ)</t>
  </si>
  <si>
    <t>WO2006136391A2</t>
  </si>
  <si>
    <t>併用：DPP-Ⅳ阻害剤（ﾋﾞﾙﾀﾞｸﾞﾘﾌﾟﾁﾝ）、糖尿病</t>
  </si>
  <si>
    <t>WO2006041976A1</t>
  </si>
  <si>
    <t>ﾚﾆﾝ阻害剤の併用(糖尿病他、ｲﾏﾁﾆﾌﾞは他成分の1例)</t>
  </si>
  <si>
    <t>WO2005089731A2</t>
  </si>
  <si>
    <t>併用：ﾚﾆﾝ阻害剤（ｱﾘｽｷﾚﾝ）、高血圧他</t>
  </si>
  <si>
    <t>WO2005070406A1</t>
  </si>
  <si>
    <t>併用：ﾊｲﾌﾟｼﾝ化阻害剤、ｲﾏﾁﾆﾌﾞ耐性白血病</t>
  </si>
  <si>
    <t>WO2005058320A1</t>
  </si>
  <si>
    <t>VEGF阻害化合物と化学療法剤(ｲﾏﾁﾆﾌﾞは1例）との併用</t>
  </si>
  <si>
    <t>WO2005027972A2</t>
  </si>
  <si>
    <t>併用：ﾐﾄﾞｽﾀｳﾘﾝ、ｲﾏﾁﾆﾌﾞ耐性GIST</t>
  </si>
  <si>
    <t>WO2005027971A1</t>
  </si>
  <si>
    <t>ﾋｽﾄﾝﾃﾞｱｾﾁﾗｰｾﾞ阻害剤の併用（ｲﾏﾁﾆﾌﾞは化学療法剤の1例）</t>
  </si>
  <si>
    <t>WO2004103358A2</t>
  </si>
  <si>
    <t>併用：抗腫瘍剤（ﾌﾟﾘﾝﾇｸﾚｵｼﾄﾞ類似体およびﾄﾎﾟｲｿﾒﾗｰｾﾞＩＩ阻害剤）、白血病</t>
  </si>
  <si>
    <t>WO2003072137A1</t>
  </si>
  <si>
    <t>併用：ﾃﾛﾒﾗｰｾﾞ阻害剤、白血病</t>
  </si>
  <si>
    <t>US20030166660A1</t>
  </si>
  <si>
    <t>併用：c-Srcﾌﾟﾛﾃｲﾝﾁﾛｼﾝｷﾅｰｾﾞ活性阻害物質、白血病</t>
  </si>
  <si>
    <t>WO2003013540A1</t>
  </si>
  <si>
    <t>併用：化学療法剤（ﾊﾟｸﾘﾀｷｾﾙ、ﾚﾄﾛｿﾞｰﾙ、ｿﾞﾚﾄﾞﾛﾝ酸）</t>
  </si>
  <si>
    <t>WO2002092091A1</t>
  </si>
  <si>
    <t>併用：ｴﾎﾟﾁﾛﾝ誘導体、増殖性疾患</t>
  </si>
  <si>
    <t>WO2002067941A2</t>
  </si>
  <si>
    <t>製剤：溶融処理ｲﾏﾁﾆﾌﾞ（薬物高含有）</t>
  </si>
  <si>
    <t>WO2008055965A1</t>
  </si>
  <si>
    <t>製剤：溶融処理ｲﾏﾁﾆﾌﾞ（薬物高含有）</t>
  </si>
  <si>
    <t>EP1920767A1</t>
  </si>
  <si>
    <t>製剤：徐放製剤（溶融押出造粒）</t>
  </si>
  <si>
    <t>WO2006121941A2</t>
  </si>
  <si>
    <t>製剤：薬物高含量錠剤</t>
  </si>
  <si>
    <t>WO2003090720A1</t>
  </si>
  <si>
    <t>物質：安定化ｱﾓﾙﾌｧｽ</t>
  </si>
  <si>
    <t>WO2008154262A1</t>
  </si>
  <si>
    <t>EP2000139A1</t>
  </si>
  <si>
    <t>EP2305263A1</t>
  </si>
  <si>
    <t>物質：ﾒﾀﾝｽﾙﾎﾝ酸付加塩（F型結晶）</t>
  </si>
  <si>
    <t>WO2007059963A1</t>
  </si>
  <si>
    <t>物質：ﾒﾀﾝｽﾙﾎﾝ酸塩（δ結晶）</t>
  </si>
  <si>
    <t>WO2007023182A1</t>
  </si>
  <si>
    <t>物質：酸付加塩（マロン酸塩、酒石酸塩、コハク酸塩）</t>
  </si>
  <si>
    <t>WO2005075454A2</t>
  </si>
  <si>
    <t>物質：周辺化合物（Ｎ－オキシド）</t>
  </si>
  <si>
    <t>WO2003062220A1</t>
  </si>
  <si>
    <t>物質：ﾓﾉﾒﾀﾝｽﾙﾎﾝ酸付加塩（β結晶）</t>
  </si>
  <si>
    <t>WO1999003854A1</t>
  </si>
  <si>
    <t>製法（ピリミジニルチアゾールフェニルアミド）</t>
  </si>
  <si>
    <t>D25</t>
  </si>
  <si>
    <t>WO2007106879A2</t>
  </si>
  <si>
    <t>製法（チアゾール芳香環カルボキサミド、アリールハロゲン化）</t>
  </si>
  <si>
    <t>US20060004067A1</t>
  </si>
  <si>
    <t>製法（チアゾール芳香環カルボキサミド、アミンハロゲン化）</t>
  </si>
  <si>
    <t>US20050215795A1</t>
  </si>
  <si>
    <t>製法（チアゾール芳香環カルボキサミド、芳香環ハロゲン化）</t>
  </si>
  <si>
    <t>WO2005077945A2</t>
  </si>
  <si>
    <t>製法（チアゾール芳香環カルボキサミド、ケトンーチオウレア）</t>
  </si>
  <si>
    <t>US20050176965A1</t>
  </si>
  <si>
    <t>ダサチニブ処理に対する癌細胞の反応性の決定方法</t>
  </si>
  <si>
    <t>WO2009094556A2</t>
  </si>
  <si>
    <t>ダサチニブ処理に対するT細胞性悪性腫瘍の反応性の確認方法</t>
  </si>
  <si>
    <t>WO2009065048A1</t>
  </si>
  <si>
    <t>ダサチニブに対する細胞応答を予測するポリヌクレオチド</t>
  </si>
  <si>
    <t>WO2008086342A2</t>
  </si>
  <si>
    <t>用途（SFK阻害剤を用いた癌の診断方法）</t>
  </si>
  <si>
    <t>WO2008077064A2</t>
  </si>
  <si>
    <t>診断（D20と同様だがBCR-Abl変異位置相違）</t>
  </si>
  <si>
    <t>WO2007109527A1</t>
  </si>
  <si>
    <t>診断（複合核型検出を含むダサチニブ治療応答性決定方法）</t>
  </si>
  <si>
    <t>WO2007065124A2</t>
  </si>
  <si>
    <t>診断（MDR-1発現検出を含むダサチニブ治療応答性決定方法）</t>
  </si>
  <si>
    <t>WO2007059143A2</t>
  </si>
  <si>
    <t>診断（Caveolin-1等発現検出を含むダサチニブ治療応答性決定方法）</t>
  </si>
  <si>
    <t>WO2007059430A2</t>
  </si>
  <si>
    <t>診断（BCR-Abl変異検出を含むダサチニブ治療応答性決定方法）</t>
  </si>
  <si>
    <t>WO2007056177A2</t>
  </si>
  <si>
    <t>診断（キナーゼ阻害剤抵抗性患者のBCR-Abl遺伝子変異測定によるダサチニブ治療応答性決定方法）</t>
  </si>
  <si>
    <t>WO2007011765A2</t>
  </si>
  <si>
    <t>診断（キナーゼ阻害剤抵抗性患者のＫＩＴ遺伝子変異測定によるダサチニブ治療応答性決定方法）</t>
  </si>
  <si>
    <t>WO2006135790A1</t>
  </si>
  <si>
    <t>用途（多発性骨髄腫）</t>
  </si>
  <si>
    <t>WO2007059078A1</t>
  </si>
  <si>
    <t>用途（骨転移）</t>
  </si>
  <si>
    <t>US20070093499A1</t>
  </si>
  <si>
    <t>用途（癌、白血病）</t>
  </si>
  <si>
    <t>US20060094728A1</t>
  </si>
  <si>
    <t>用途（癌治療（慢性骨髄性白血病、消化管間質腫瘍等、癌を列記）</t>
  </si>
  <si>
    <t>WO2004085388A2</t>
  </si>
  <si>
    <t>US20140100365A1</t>
  </si>
  <si>
    <t>Notch阻害剤（ベンゾジアゼピノン化合物）（ダサチニブ等との併用）</t>
  </si>
  <si>
    <t>WO2014047397A1</t>
  </si>
  <si>
    <t>WO2014047393A1</t>
  </si>
  <si>
    <t>WO2014047392A1</t>
  </si>
  <si>
    <t>WO2014047391A1</t>
  </si>
  <si>
    <t>Notch阻害剤（三環性複素環化合物）（ダサチニブ等との併用）</t>
  </si>
  <si>
    <t>WO2014047390A1</t>
  </si>
  <si>
    <t>WO2014047374A1</t>
  </si>
  <si>
    <t>WO2014047370A1</t>
  </si>
  <si>
    <t>WO2014047369A1</t>
  </si>
  <si>
    <t>US20140087992A1</t>
  </si>
  <si>
    <t>ベンゾジアゼピン化合物（ダサチニブ等との併用）</t>
  </si>
  <si>
    <t>US20120245151A1</t>
  </si>
  <si>
    <t>抗CTLA-4剤（イピリムマブ、トレメリムマブ）と化学療法薬（ダサチニブ等）との併用</t>
  </si>
  <si>
    <t>WO2011011027A1</t>
  </si>
  <si>
    <t>WO2010014784A2</t>
  </si>
  <si>
    <t>併用（幹細胞選択的細胞毒性薬剤（BMS-21466））</t>
  </si>
  <si>
    <t>US20090054415A1</t>
  </si>
  <si>
    <t>併用（イマチニブ）</t>
  </si>
  <si>
    <t>US20090093495A1</t>
  </si>
  <si>
    <t>VEGFR-2阻害剤（ダサチニブとの併用）</t>
  </si>
  <si>
    <t>WO2009025806A2</t>
  </si>
  <si>
    <t>併用（抗増殖性細胞毒性薬（パクリタキセル等））</t>
  </si>
  <si>
    <t>US20080153842A1</t>
  </si>
  <si>
    <t>アンサマイシン（ダサチニブ等との併用）</t>
  </si>
  <si>
    <t>WO2008056188A2</t>
  </si>
  <si>
    <t>併用（ヒストン脱アセチル酵素阻害剤（HDAC阻害剤））</t>
  </si>
  <si>
    <t>WO2008017024A2</t>
  </si>
  <si>
    <t>併用（癌治療、幹細胞選択毒素＋ＢＣＲ-Ａｂｌ阻害剤）</t>
  </si>
  <si>
    <t>US20060235006A1</t>
  </si>
  <si>
    <t>併用（増殖性疾患治療のための抗増殖細胞毒素＋チアゾールカルボキサミド）</t>
  </si>
  <si>
    <t>US20050009891A1</t>
  </si>
  <si>
    <t>併用（ＩＧＦ－Ｒ阻害剤との相乗的癌治療）</t>
  </si>
  <si>
    <t>US20040209930A1</t>
  </si>
  <si>
    <t>併用（ＥＧＦ－Ｒ阻害剤との相乗的癌治療）</t>
  </si>
  <si>
    <t>WO2004030625A2</t>
  </si>
  <si>
    <t>併用（ＩＧＦ－ＩＲ阻害剤との相乗的癌治療）</t>
  </si>
  <si>
    <t>WO2004030627A2</t>
  </si>
  <si>
    <t>特表２００８－５４０４４０</t>
  </si>
  <si>
    <t>製剤（コーティング製剤　微結晶セルロースにより圧縮成形改善）</t>
  </si>
  <si>
    <t>US20060251723A1</t>
  </si>
  <si>
    <t>製造法、結晶</t>
  </si>
  <si>
    <t>US20120302750A1</t>
  </si>
  <si>
    <t>US20090149650A1</t>
  </si>
  <si>
    <t>物質（有効成分の塩違い（複数）、含有製剤）</t>
  </si>
  <si>
    <t>WO2007035874A1</t>
  </si>
  <si>
    <t>物質（代謝物）</t>
  </si>
  <si>
    <t>US20060211705A1</t>
  </si>
  <si>
    <t>物質（ダサチニブのプロドラッグ）</t>
  </si>
  <si>
    <t>US20060069101A1</t>
  </si>
  <si>
    <t>物質（基本特許、前回クレーム表１番）</t>
  </si>
  <si>
    <t>WO2000062778A1</t>
  </si>
  <si>
    <t>ＡＬＺＡ社につき対象外　製剤（注射用非水性懸濁液）</t>
  </si>
  <si>
    <t>ALZA社につき対象外　製剤（注射用非水性懸濁液）</t>
  </si>
  <si>
    <t>アッヴィにつき、対象外</t>
  </si>
  <si>
    <t>診断マーカー</t>
  </si>
  <si>
    <t>物質（抗IL-12/23p40抗体、エピトープ限定、配列限定）</t>
  </si>
  <si>
    <t>物質抗ＩＬ-12p 40抗体（エピトープ限定）</t>
  </si>
  <si>
    <t>物質（抗p40 イムノグロブリン由来タンパク質）</t>
  </si>
  <si>
    <t>物質</t>
  </si>
  <si>
    <t>WO2002012500A3</t>
  </si>
  <si>
    <t>2000/1/1からの経過日数</t>
  </si>
  <si>
    <t>方法：対象となるペプチドのin vivoでの半減期を予測する方法(下位に抗IL-12抗体)</t>
  </si>
  <si>
    <t>WO2009128931A1</t>
  </si>
  <si>
    <t>方法：抗ヒトIL-12抗体の結晶化方法</t>
  </si>
  <si>
    <t>WO2008121301A1</t>
  </si>
  <si>
    <t>製法：抗体精製方法</t>
  </si>
  <si>
    <t>WO-2012040041</t>
  </si>
  <si>
    <t>製法：細胞培養方法</t>
  </si>
  <si>
    <t>製法：発現ベクター、当該ベクターによるペプチドの製法</t>
  </si>
  <si>
    <t>製法：抗体の単離･精製方法。下位に抗IL-12抗体。</t>
  </si>
  <si>
    <t>WO2010048192A2</t>
  </si>
  <si>
    <t>US20100135987A1</t>
  </si>
  <si>
    <t>WO2009091912A2</t>
  </si>
  <si>
    <t>製法：無血清培地、当該培地による抗体(抗IL-12抗体)の製法</t>
  </si>
  <si>
    <t>WO2008033517A2</t>
  </si>
  <si>
    <t>用途：IL12及び／又は23のp40サブユニット上のエピトープに結合する抗体投与による乾癬の治療方法（投与レジメン）</t>
  </si>
  <si>
    <t>用途：IL12及び／又は23のp40サブユニット上のエピトープに結合する抗体投与による慢性乾癬の治療方法（用法・用量限定）</t>
  </si>
  <si>
    <t>用途：IL12又は23のp40サブユニット上のエピトープに結合する抗体投与による乾癬の治療方法(投与対象限定)</t>
  </si>
  <si>
    <t>用途：IL12又は23のp40サブユニット上のエピトープに結合する抗体による乾癬の治療方法。用量限定。</t>
  </si>
  <si>
    <t>WO2011032148A1</t>
  </si>
  <si>
    <t>用途：IL12又は23のp40サブユニット上のエピトープに結合する抗体をPASI 75応答を 指標に投与する乾癬の治療方法</t>
  </si>
  <si>
    <t>WO2009117289A2</t>
  </si>
  <si>
    <t>製剤：タンパク質製剤</t>
  </si>
  <si>
    <t>WO-2014130064</t>
  </si>
  <si>
    <t>製剤：タンパク質製剤（安定化）</t>
  </si>
  <si>
    <t>WO-2013096835</t>
  </si>
  <si>
    <t>製剤：タンパク質の水性製剤</t>
  </si>
  <si>
    <t>製剤：ラムダ軽鎖の分断を防止する、ヒスチジン含有製剤(下位にIL-12又は23のp40サブユニットに結合する完全ヒト抗体)。</t>
  </si>
  <si>
    <t>WO2010062896A1</t>
  </si>
  <si>
    <t>物質：IL12又は23のp40サブユニット上のエピトープに結合し、糖鎖が改変された抗体組成物</t>
  </si>
  <si>
    <t>US20120195885A1</t>
  </si>
  <si>
    <t>物質：IL12又は23のp40サブユニット上のエピトープに結合する抗体(投与されたときの薬物動態で特定)</t>
  </si>
  <si>
    <t>物質：IL12又は23のp40サブユニット上のエピトープに結合する抗体(エピトープ限定)</t>
  </si>
  <si>
    <t>WO2012094623A2</t>
  </si>
  <si>
    <t>物質：ヒトIL-12のp40に結合し、p40の立体構造を変化させる抗体</t>
  </si>
  <si>
    <t>WO2008079359A2</t>
  </si>
  <si>
    <t>※出願人　クノール　特許権者　アッヴィ
物質：ヒトIL-12に結合し中和活性を有するヒト抗体</t>
  </si>
  <si>
    <t>WO2000056772A1</t>
  </si>
  <si>
    <t>物質：ヒトIL-12のp40に結合し中和活性を有するヒト抗体</t>
  </si>
  <si>
    <t>EP2301970A1</t>
  </si>
  <si>
    <t>2000/1/1からの経過日数</t>
  </si>
  <si>
    <t>製法：抗IL-23抗体の凍結乾燥ペレット</t>
  </si>
  <si>
    <t>WO2014093203A1</t>
  </si>
  <si>
    <t>製造方法
（培養方法、補助剤）</t>
  </si>
  <si>
    <t>MX2011006549A</t>
  </si>
  <si>
    <t>バイオマーカー（乾癬、IL-23 p9サブユニット結合抗体）</t>
  </si>
  <si>
    <t>WO2008/153610</t>
  </si>
  <si>
    <t>MOA
（IL-23アンタゴニスト・皮膚の炎症（乾癬等）</t>
  </si>
  <si>
    <t>MOA
（IL-23アンタゴニスト・腫瘍増殖阻害）</t>
  </si>
  <si>
    <t>用途
（皮膚発疹治療）</t>
  </si>
  <si>
    <t>WO2013009535A1</t>
  </si>
  <si>
    <t>WO2014004436A2</t>
  </si>
  <si>
    <t>WO2010027767A1</t>
  </si>
  <si>
    <t>IN200904987P4</t>
  </si>
  <si>
    <t>HK1167153A0</t>
  </si>
  <si>
    <t>物質
（抗IL-23p19抗体）</t>
  </si>
  <si>
    <t>US20130039916A1</t>
  </si>
  <si>
    <t>(対応ＷＯ出願日）</t>
  </si>
  <si>
    <t>抗体産生増強剤（CD40アゴニスト等）投与によるマウスでのハイブリドーマ産生高効率化</t>
  </si>
  <si>
    <t>US20110200613A1</t>
  </si>
  <si>
    <t>物質特許　ファージディスプレイ法　CDR特定</t>
  </si>
  <si>
    <t>MX2008008621A</t>
  </si>
  <si>
    <t>物質特許　抗IL-23p19サブユニット抗体　エピトープ特定、競合による特定、配列特定</t>
  </si>
  <si>
    <t>対応WO出願日</t>
  </si>
  <si>
    <t>オランザピン</t>
  </si>
  <si>
    <t>クエチアピン</t>
  </si>
  <si>
    <t>イマチニブ</t>
  </si>
  <si>
    <t>ダサチニブ</t>
  </si>
  <si>
    <t>バルサルタン</t>
  </si>
  <si>
    <t>テルミサルタン</t>
  </si>
  <si>
    <t>初回承認日（ＥＰ）</t>
  </si>
  <si>
    <t>初回承認日（ＵＳ）Ｄｒｕｇｓ＠ＦＤＡから</t>
  </si>
  <si>
    <t>(最初の承認日に対する相対出願日）</t>
  </si>
  <si>
    <t>（基準日用→）</t>
  </si>
  <si>
    <t>塩or結晶</t>
  </si>
  <si>
    <t>塩or結晶</t>
  </si>
  <si>
    <t>（エピトープ特定）MS用途</t>
  </si>
  <si>
    <t>a基本</t>
  </si>
  <si>
    <t>b塩</t>
  </si>
  <si>
    <t>c結晶</t>
  </si>
  <si>
    <t>dその他</t>
  </si>
  <si>
    <t>a基本</t>
  </si>
  <si>
    <t>b塩</t>
  </si>
  <si>
    <t>c結晶</t>
  </si>
  <si>
    <t>dその他</t>
  </si>
  <si>
    <t xml:space="preserve">抗精神病薬 </t>
  </si>
  <si>
    <t xml:space="preserve">生活習慣病治療薬 </t>
  </si>
  <si>
    <t xml:space="preserve">抗癌剤 </t>
  </si>
  <si>
    <t>オランザピン</t>
  </si>
  <si>
    <t>クエチアピン</t>
  </si>
  <si>
    <t>バルサルタン</t>
  </si>
  <si>
    <t>テルミサルタン</t>
  </si>
  <si>
    <t>イマチニブ</t>
  </si>
  <si>
    <t>ダサチニブ</t>
  </si>
  <si>
    <t>坂本早川</t>
  </si>
  <si>
    <t>物質（塩・結晶）特許</t>
  </si>
  <si>
    <t>二木</t>
  </si>
  <si>
    <t xml:space="preserve">製剤特許 </t>
  </si>
  <si>
    <t>北野</t>
  </si>
  <si>
    <t>併用・配合剤特許</t>
  </si>
  <si>
    <t>押川</t>
  </si>
  <si>
    <t>第２医薬用途特許</t>
  </si>
  <si>
    <t>山本</t>
  </si>
  <si>
    <t>投与方法・投与用量特許</t>
  </si>
  <si>
    <t>廣木</t>
  </si>
  <si>
    <t>バイオマーカー特許</t>
  </si>
  <si>
    <t>医薬品</t>
  </si>
  <si>
    <t>特許</t>
  </si>
  <si>
    <t>オランザピン＝１</t>
  </si>
  <si>
    <t>O01</t>
  </si>
  <si>
    <t>O48</t>
  </si>
  <si>
    <t>O61</t>
  </si>
  <si>
    <t>O06</t>
  </si>
  <si>
    <t>O09</t>
  </si>
  <si>
    <t>O10</t>
  </si>
  <si>
    <t>O21</t>
  </si>
  <si>
    <t>O02</t>
  </si>
  <si>
    <t>O08</t>
  </si>
  <si>
    <t>O11</t>
  </si>
  <si>
    <t>O13</t>
  </si>
  <si>
    <t>O23</t>
  </si>
  <si>
    <t>O39</t>
  </si>
  <si>
    <t>O45</t>
  </si>
  <si>
    <t>O47</t>
  </si>
  <si>
    <t>O57</t>
  </si>
  <si>
    <t>O60</t>
  </si>
  <si>
    <t>O37</t>
  </si>
  <si>
    <t>O38</t>
  </si>
  <si>
    <t>O49</t>
  </si>
  <si>
    <t>O50</t>
  </si>
  <si>
    <t>O51</t>
  </si>
  <si>
    <t>O52</t>
  </si>
  <si>
    <t>O55</t>
  </si>
  <si>
    <t>O56</t>
  </si>
  <si>
    <t>O58</t>
  </si>
  <si>
    <t>O59</t>
  </si>
  <si>
    <t>O03</t>
  </si>
  <si>
    <t>O04</t>
  </si>
  <si>
    <t>O05</t>
  </si>
  <si>
    <t>O07</t>
  </si>
  <si>
    <t>O16</t>
  </si>
  <si>
    <t>O17</t>
  </si>
  <si>
    <t>O18</t>
  </si>
  <si>
    <t>O19</t>
  </si>
  <si>
    <t>O20</t>
  </si>
  <si>
    <t>O22</t>
  </si>
  <si>
    <t>O24</t>
  </si>
  <si>
    <t>O25</t>
  </si>
  <si>
    <t>O26</t>
  </si>
  <si>
    <t>O27</t>
  </si>
  <si>
    <t>O28</t>
  </si>
  <si>
    <t>O29</t>
  </si>
  <si>
    <t>O30</t>
  </si>
  <si>
    <t>O31</t>
  </si>
  <si>
    <t>O32</t>
  </si>
  <si>
    <t>O33</t>
  </si>
  <si>
    <t>O34</t>
  </si>
  <si>
    <t>O35</t>
  </si>
  <si>
    <t>O36</t>
  </si>
  <si>
    <t>O41</t>
  </si>
  <si>
    <t>O42</t>
  </si>
  <si>
    <t>O43</t>
  </si>
  <si>
    <t>O46</t>
  </si>
  <si>
    <t>O62</t>
  </si>
  <si>
    <t>O12</t>
  </si>
  <si>
    <t>O14</t>
  </si>
  <si>
    <t>O15</t>
  </si>
  <si>
    <t>O40</t>
  </si>
  <si>
    <t>O44</t>
  </si>
  <si>
    <t>O54</t>
  </si>
  <si>
    <t>ー</t>
  </si>
  <si>
    <t>（物質特許からの経過日）</t>
  </si>
  <si>
    <t>クエチアピン＝２</t>
  </si>
  <si>
    <t>Q01</t>
  </si>
  <si>
    <t>Q04</t>
  </si>
  <si>
    <t>1(1)</t>
  </si>
  <si>
    <t>Q05</t>
  </si>
  <si>
    <t>Q06</t>
  </si>
  <si>
    <t>製剤（ゲル化剤、薬剤、塩、賦形剤）</t>
  </si>
  <si>
    <t>1(2)</t>
  </si>
  <si>
    <t>Q09</t>
  </si>
  <si>
    <t>Q19</t>
  </si>
  <si>
    <t>Q13</t>
  </si>
  <si>
    <t>Q18</t>
  </si>
  <si>
    <t>1(4)</t>
  </si>
  <si>
    <t>Q21</t>
  </si>
  <si>
    <t>Q22</t>
  </si>
  <si>
    <t>Q08</t>
  </si>
  <si>
    <t>1(5)</t>
  </si>
  <si>
    <t>Q10</t>
  </si>
  <si>
    <t>1(11)</t>
  </si>
  <si>
    <t>Q11</t>
  </si>
  <si>
    <t>1(9)</t>
  </si>
  <si>
    <t>Q12</t>
  </si>
  <si>
    <t>Q16</t>
  </si>
  <si>
    <t>Q17</t>
  </si>
  <si>
    <t>1(10)</t>
  </si>
  <si>
    <t>Q25</t>
  </si>
  <si>
    <t>Q07</t>
  </si>
  <si>
    <t>Q02</t>
  </si>
  <si>
    <t>Q03</t>
  </si>
  <si>
    <t>Q20</t>
  </si>
  <si>
    <t>1(6)</t>
  </si>
  <si>
    <t>Q23</t>
  </si>
  <si>
    <t>Q24</t>
  </si>
  <si>
    <t>Q14</t>
  </si>
  <si>
    <t>1(3)</t>
  </si>
  <si>
    <t>Q15</t>
  </si>
  <si>
    <t>（物質特許からの経過日）</t>
  </si>
  <si>
    <t>バルサルタン＝３</t>
  </si>
  <si>
    <t>塩or結晶</t>
  </si>
  <si>
    <t>V001</t>
  </si>
  <si>
    <t>V019</t>
  </si>
  <si>
    <t>V027</t>
  </si>
  <si>
    <t>V008</t>
  </si>
  <si>
    <t>バルサルタンが35(重量)%以上の量で存在する固体経口剤形。</t>
  </si>
  <si>
    <t>V018</t>
  </si>
  <si>
    <t>V024</t>
  </si>
  <si>
    <t>1(8)</t>
  </si>
  <si>
    <t>薬物放出ステント。</t>
  </si>
  <si>
    <t>1(7)</t>
  </si>
  <si>
    <t>1(16)</t>
  </si>
  <si>
    <t>V104</t>
  </si>
  <si>
    <t>V004</t>
  </si>
  <si>
    <t>V011</t>
  </si>
  <si>
    <t>V016</t>
  </si>
  <si>
    <t>1(22)</t>
  </si>
  <si>
    <t>V017</t>
  </si>
  <si>
    <t>V020</t>
  </si>
  <si>
    <t>V021</t>
  </si>
  <si>
    <t>V022</t>
  </si>
  <si>
    <t>V026</t>
  </si>
  <si>
    <t>1(13)</t>
  </si>
  <si>
    <t>FDC（アリスキレン＋バルサルタン）</t>
  </si>
  <si>
    <t>1(15)</t>
  </si>
  <si>
    <t>V102</t>
  </si>
  <si>
    <t>FDC（NEP inhibitor)</t>
  </si>
  <si>
    <t>V103</t>
  </si>
  <si>
    <t>V105</t>
  </si>
  <si>
    <t>V106</t>
  </si>
  <si>
    <t>V107</t>
  </si>
  <si>
    <t>固形製剤</t>
  </si>
  <si>
    <t>V002</t>
  </si>
  <si>
    <t>V003</t>
  </si>
  <si>
    <t>V005</t>
  </si>
  <si>
    <t>V007</t>
  </si>
  <si>
    <t>V009</t>
  </si>
  <si>
    <t xml:space="preserve">ＡＴ１およびＡＴ２レセプターのヒト肺における分布の評価
</t>
  </si>
  <si>
    <t>V010</t>
  </si>
  <si>
    <t>V012</t>
  </si>
  <si>
    <t>V013</t>
  </si>
  <si>
    <t>V014</t>
  </si>
  <si>
    <t>V015</t>
  </si>
  <si>
    <t>V023</t>
  </si>
  <si>
    <t>V028</t>
  </si>
  <si>
    <t>V100</t>
  </si>
  <si>
    <t>-</t>
  </si>
  <si>
    <t>V006</t>
  </si>
  <si>
    <t>－</t>
  </si>
  <si>
    <t>V025</t>
  </si>
  <si>
    <t>V101</t>
  </si>
  <si>
    <t>テルミサルタン＝４</t>
  </si>
  <si>
    <t>T01</t>
  </si>
  <si>
    <t>T05</t>
  </si>
  <si>
    <t>T17</t>
  </si>
  <si>
    <t>T16</t>
  </si>
  <si>
    <t>T34</t>
  </si>
  <si>
    <t>T57</t>
  </si>
  <si>
    <t>T63</t>
  </si>
  <si>
    <t>T03</t>
  </si>
  <si>
    <t>T04</t>
  </si>
  <si>
    <t>T06</t>
  </si>
  <si>
    <t>T07</t>
  </si>
  <si>
    <t>T08</t>
  </si>
  <si>
    <t>T10</t>
  </si>
  <si>
    <t>T13</t>
  </si>
  <si>
    <t>T14</t>
  </si>
  <si>
    <t>T15</t>
  </si>
  <si>
    <t>T19</t>
  </si>
  <si>
    <t>T20</t>
  </si>
  <si>
    <t>T21</t>
  </si>
  <si>
    <t>T22</t>
  </si>
  <si>
    <t>T23</t>
  </si>
  <si>
    <t>T24</t>
  </si>
  <si>
    <t>T25</t>
  </si>
  <si>
    <t>T28</t>
  </si>
  <si>
    <t>T30</t>
  </si>
  <si>
    <t>T31</t>
  </si>
  <si>
    <t>T32</t>
  </si>
  <si>
    <t>T33</t>
  </si>
  <si>
    <t>T38</t>
  </si>
  <si>
    <t>T38-X1</t>
  </si>
  <si>
    <t>T38-X2</t>
  </si>
  <si>
    <t>T40</t>
  </si>
  <si>
    <t>T41</t>
  </si>
  <si>
    <t>T42</t>
  </si>
  <si>
    <t>T43</t>
  </si>
  <si>
    <t>T44</t>
  </si>
  <si>
    <t>T45</t>
  </si>
  <si>
    <t>T48</t>
  </si>
  <si>
    <t>T49</t>
  </si>
  <si>
    <t>T50</t>
  </si>
  <si>
    <t>T51</t>
  </si>
  <si>
    <t>T52</t>
  </si>
  <si>
    <t>T55</t>
  </si>
  <si>
    <t>T56</t>
  </si>
  <si>
    <t>T58</t>
  </si>
  <si>
    <t>T60</t>
  </si>
  <si>
    <t>T62-X4</t>
  </si>
  <si>
    <t>T64</t>
  </si>
  <si>
    <t>T65</t>
  </si>
  <si>
    <t>T66</t>
  </si>
  <si>
    <t>T02</t>
  </si>
  <si>
    <t>T26</t>
  </si>
  <si>
    <t>T29</t>
  </si>
  <si>
    <t>T35</t>
  </si>
  <si>
    <t>T36</t>
  </si>
  <si>
    <t>T47</t>
  </si>
  <si>
    <t>T54</t>
  </si>
  <si>
    <t>T59</t>
  </si>
  <si>
    <t>T61</t>
  </si>
  <si>
    <t>T11</t>
  </si>
  <si>
    <t>T12</t>
  </si>
  <si>
    <t>T18</t>
  </si>
  <si>
    <t>T27</t>
  </si>
  <si>
    <t>T46</t>
  </si>
  <si>
    <t>T60-X3</t>
  </si>
  <si>
    <t>T53</t>
  </si>
  <si>
    <t>-</t>
  </si>
  <si>
    <t>T09</t>
  </si>
  <si>
    <t>T37</t>
  </si>
  <si>
    <t>T39</t>
  </si>
  <si>
    <t>T62</t>
  </si>
  <si>
    <t>イマチニブ＝５</t>
  </si>
  <si>
    <t>I00</t>
  </si>
  <si>
    <t>I31</t>
  </si>
  <si>
    <t>I02</t>
  </si>
  <si>
    <t>I45</t>
  </si>
  <si>
    <t>I55</t>
  </si>
  <si>
    <t>I62</t>
  </si>
  <si>
    <t>I63</t>
  </si>
  <si>
    <t>I73</t>
  </si>
  <si>
    <t>I11</t>
  </si>
  <si>
    <t>I17</t>
  </si>
  <si>
    <t>I38</t>
  </si>
  <si>
    <t>I52</t>
  </si>
  <si>
    <t>I67</t>
  </si>
  <si>
    <t>I05</t>
  </si>
  <si>
    <t>I07</t>
  </si>
  <si>
    <t>I08</t>
  </si>
  <si>
    <t>I10</t>
  </si>
  <si>
    <t>I13</t>
  </si>
  <si>
    <t>I22</t>
  </si>
  <si>
    <t>I24</t>
  </si>
  <si>
    <t>I25</t>
  </si>
  <si>
    <t>I27</t>
  </si>
  <si>
    <t>I28</t>
  </si>
  <si>
    <t>I32</t>
  </si>
  <si>
    <t>1(25)</t>
  </si>
  <si>
    <t>I35</t>
  </si>
  <si>
    <t>I42</t>
  </si>
  <si>
    <t>I51</t>
  </si>
  <si>
    <t>I65</t>
  </si>
  <si>
    <t>I68</t>
  </si>
  <si>
    <t>I69</t>
  </si>
  <si>
    <t>I70</t>
  </si>
  <si>
    <t>I71</t>
  </si>
  <si>
    <t>I72</t>
  </si>
  <si>
    <t>I74</t>
  </si>
  <si>
    <t>I75</t>
  </si>
  <si>
    <t>I78</t>
  </si>
  <si>
    <t>I83</t>
  </si>
  <si>
    <t>I84</t>
  </si>
  <si>
    <t>I85</t>
  </si>
  <si>
    <t>I03</t>
  </si>
  <si>
    <t>I04</t>
  </si>
  <si>
    <t>I06</t>
  </si>
  <si>
    <t>I12</t>
  </si>
  <si>
    <t>I14</t>
  </si>
  <si>
    <t>I15</t>
  </si>
  <si>
    <t>I18</t>
  </si>
  <si>
    <t>I19</t>
  </si>
  <si>
    <t>I30</t>
  </si>
  <si>
    <t>I40</t>
  </si>
  <si>
    <t>I77</t>
  </si>
  <si>
    <t>I82</t>
  </si>
  <si>
    <t>I64</t>
  </si>
  <si>
    <t>I76</t>
  </si>
  <si>
    <t>用途：ﾁﾛｼﾝｷﾅｰｾﾞ型受容体KIT媒介増殖性疾患(ｲﾏﾁﾆﾌﾞ投与量調整ステップ含)</t>
  </si>
  <si>
    <t>I81</t>
  </si>
  <si>
    <t>I16</t>
  </si>
  <si>
    <t>I20</t>
  </si>
  <si>
    <t>I36</t>
  </si>
  <si>
    <t>I37</t>
  </si>
  <si>
    <t>I41</t>
  </si>
  <si>
    <t>I43</t>
  </si>
  <si>
    <t>I44</t>
  </si>
  <si>
    <t>I46</t>
  </si>
  <si>
    <t>用途：癌(診断治療(HDAC10遺伝子))</t>
  </si>
  <si>
    <t>I47</t>
  </si>
  <si>
    <t>用途：癌(診断治療(HDAC9遺伝子))</t>
  </si>
  <si>
    <t>I48</t>
  </si>
  <si>
    <t>用途：癌(診断治療(HDAC11遺伝子))</t>
  </si>
  <si>
    <t>I49</t>
  </si>
  <si>
    <t>用途：癌(診断治療(HDAC2遺伝子))</t>
  </si>
  <si>
    <t>I50</t>
  </si>
  <si>
    <t>用途：癌(診断治療(HDAC5遺伝子))</t>
  </si>
  <si>
    <t>I53</t>
  </si>
  <si>
    <t>用途：癌(診断治療(c-ABL遺伝子))</t>
  </si>
  <si>
    <t>I54</t>
  </si>
  <si>
    <t>用途：癌(診断治療(HDAC6遺伝子))</t>
  </si>
  <si>
    <t>I56</t>
  </si>
  <si>
    <t>用途：癌(診断治療(ERBB2遺伝子))</t>
  </si>
  <si>
    <t>I57</t>
  </si>
  <si>
    <t>用途：癌(診断治療(PTK2B遺伝子))</t>
  </si>
  <si>
    <t>I58</t>
  </si>
  <si>
    <t>用途：癌(診断治療(INSR遺伝子))</t>
  </si>
  <si>
    <t>I59</t>
  </si>
  <si>
    <t>用途：癌(診断治療(FLT-4遺伝子))</t>
  </si>
  <si>
    <t>I60</t>
  </si>
  <si>
    <t>用途：癌(診断治療(FLT-1遺伝子))</t>
  </si>
  <si>
    <t>I61</t>
  </si>
  <si>
    <t>用途：癌(診断治療(KDR遺伝子))</t>
  </si>
  <si>
    <t>I66</t>
  </si>
  <si>
    <t>I79</t>
  </si>
  <si>
    <t>I80</t>
  </si>
  <si>
    <t>I21</t>
  </si>
  <si>
    <t>別化合物（2,4,6-三置換ﾋﾟﾘﾐｼﾞﾝ）の物質特許：追加薬剤の1例</t>
  </si>
  <si>
    <t>I23</t>
  </si>
  <si>
    <t>I26</t>
  </si>
  <si>
    <t>I29</t>
  </si>
  <si>
    <t>I33</t>
  </si>
  <si>
    <t>I34</t>
  </si>
  <si>
    <t>I39</t>
  </si>
  <si>
    <t>I01</t>
  </si>
  <si>
    <t>I09</t>
  </si>
  <si>
    <t>（物質特許からの経過日）</t>
  </si>
  <si>
    <t>ダサチニブ＝６</t>
  </si>
  <si>
    <t>D01</t>
  </si>
  <si>
    <t>1(48)</t>
  </si>
  <si>
    <t>D18</t>
  </si>
  <si>
    <t>D36</t>
  </si>
  <si>
    <t>D41</t>
  </si>
  <si>
    <t>D08</t>
  </si>
  <si>
    <t>D10</t>
  </si>
  <si>
    <t>D11</t>
  </si>
  <si>
    <t>D13</t>
  </si>
  <si>
    <t>D15</t>
  </si>
  <si>
    <t>D02</t>
  </si>
  <si>
    <t>D03</t>
  </si>
  <si>
    <t>D05</t>
  </si>
  <si>
    <t>D06</t>
  </si>
  <si>
    <t>D14</t>
  </si>
  <si>
    <t>D27</t>
  </si>
  <si>
    <t>D28</t>
  </si>
  <si>
    <t>D31</t>
  </si>
  <si>
    <t>D32</t>
  </si>
  <si>
    <t>D33</t>
  </si>
  <si>
    <t>D34</t>
  </si>
  <si>
    <t>D38</t>
  </si>
  <si>
    <t>D39</t>
  </si>
  <si>
    <t>D40</t>
  </si>
  <si>
    <t>D42</t>
  </si>
  <si>
    <t>D43</t>
  </si>
  <si>
    <t>D44</t>
  </si>
  <si>
    <t>ジベンゾジアゼピノン化合物（ダサチニブ等との併用）</t>
  </si>
  <si>
    <t>D45</t>
  </si>
  <si>
    <t>ベンゾジアゼピノン化合物（ダサチニブ等との併用）</t>
  </si>
  <si>
    <t>D46</t>
  </si>
  <si>
    <t>D47</t>
  </si>
  <si>
    <t>ベンゾジアゼピノン化合物のプロドラッグ（Notch阻害剤）（ダサチニブ等との併用）</t>
  </si>
  <si>
    <t>D48</t>
  </si>
  <si>
    <t>D49</t>
  </si>
  <si>
    <t>D50</t>
  </si>
  <si>
    <t>D51</t>
  </si>
  <si>
    <t>D04</t>
  </si>
  <si>
    <t>D12</t>
  </si>
  <si>
    <t>D19</t>
  </si>
  <si>
    <t>D22</t>
  </si>
  <si>
    <t>D16</t>
  </si>
  <si>
    <t>D17</t>
  </si>
  <si>
    <t>D20</t>
  </si>
  <si>
    <t>D21</t>
  </si>
  <si>
    <t>D23</t>
  </si>
  <si>
    <t>D24</t>
  </si>
  <si>
    <t>D26</t>
  </si>
  <si>
    <t>D29</t>
  </si>
  <si>
    <t>D30</t>
  </si>
  <si>
    <t>D35</t>
  </si>
  <si>
    <t>D37</t>
  </si>
  <si>
    <t>D07</t>
  </si>
  <si>
    <t>D09</t>
  </si>
  <si>
    <t>WO-02097048</t>
  </si>
  <si>
    <t>WO2006069036</t>
  </si>
  <si>
    <t>WO-2009114040</t>
  </si>
  <si>
    <t>WO2008092084A2</t>
  </si>
  <si>
    <t>WO2003/082206</t>
  </si>
  <si>
    <t>WO2006071804</t>
  </si>
  <si>
    <t>発現ベクター</t>
  </si>
  <si>
    <t>WO2012097288A1</t>
  </si>
  <si>
    <t>WO-2009073569</t>
  </si>
  <si>
    <t>WO2012048134A2</t>
  </si>
  <si>
    <t>WO-2008088823</t>
  </si>
  <si>
    <t>WO-2009117289</t>
  </si>
  <si>
    <t>WO2011053699A1</t>
  </si>
  <si>
    <t>WO-2007014162</t>
  </si>
  <si>
    <t>WO-2011008959</t>
  </si>
  <si>
    <t>WO2004/081190</t>
  </si>
  <si>
    <t>WO2005/108616</t>
  </si>
  <si>
    <t>WO-2014100312</t>
  </si>
  <si>
    <t>WO-2014093206</t>
  </si>
  <si>
    <t>WO2014004436A2</t>
  </si>
  <si>
    <t>出願国数</t>
  </si>
  <si>
    <t>WO1998033284A2</t>
  </si>
  <si>
    <t>WO2003059345A1</t>
  </si>
  <si>
    <t>WO2011051213A1</t>
  </si>
  <si>
    <t>WO2004028505A1</t>
  </si>
  <si>
    <t>WO2005023223A2</t>
  </si>
  <si>
    <t>WO2001078699A2</t>
  </si>
  <si>
    <t>WO2002034248A2</t>
  </si>
  <si>
    <t>WO2003070278A1</t>
  </si>
  <si>
    <t>WO2005079762A1</t>
  </si>
  <si>
    <t>WO2006040085A2</t>
  </si>
  <si>
    <t>WO2012065993A1</t>
  </si>
  <si>
    <t>WO2005092343A1</t>
  </si>
  <si>
    <t>WO2010026124A1</t>
  </si>
  <si>
    <t>WO2006037032A2</t>
  </si>
  <si>
    <t>WO2006099474A1</t>
  </si>
  <si>
    <t>WO2006121742A2</t>
  </si>
  <si>
    <t>WO2005094376A2</t>
  </si>
  <si>
    <t>WO2005013983A1</t>
  </si>
  <si>
    <t>WO2006113304A2</t>
  </si>
  <si>
    <t>WO2012129353A1</t>
  </si>
  <si>
    <t>WO2014047372A1</t>
  </si>
  <si>
    <t>WO2006052810A2</t>
  </si>
  <si>
    <t>WO2007047893A2</t>
  </si>
  <si>
    <t>WO2005076990A2</t>
  </si>
  <si>
    <t>(ファミリー内WO)</t>
  </si>
  <si>
    <t>(US20050004194A1)</t>
  </si>
  <si>
    <t>(US20100093603A1)</t>
  </si>
  <si>
    <t>WO2006073886A1</t>
  </si>
  <si>
    <t>WO1996030374A1</t>
  </si>
  <si>
    <t>WO1996030375A</t>
  </si>
  <si>
    <t>(EP582368A1US6034078A)</t>
  </si>
  <si>
    <t>WO1996029995A1</t>
  </si>
  <si>
    <t>WO1998013027A1</t>
  </si>
  <si>
    <t>WO1999061027A1</t>
  </si>
  <si>
    <t>WO1996032948A1</t>
  </si>
  <si>
    <t>WO1996032947A1</t>
  </si>
  <si>
    <t>WO1997033587A1</t>
  </si>
  <si>
    <t>WO1998046596A1</t>
  </si>
  <si>
    <t>WO1998046230A1</t>
  </si>
  <si>
    <t>WO1998012199A1</t>
  </si>
  <si>
    <t>US20060078615A1　WO2006/040085</t>
  </si>
  <si>
    <t>US20130303462A1　WO2012065993</t>
  </si>
  <si>
    <t>JP02706682B2</t>
  </si>
  <si>
    <t>(EP564409A1)</t>
  </si>
  <si>
    <t>U04</t>
  </si>
  <si>
    <t>U07</t>
  </si>
  <si>
    <t>U08</t>
  </si>
  <si>
    <t>U11</t>
  </si>
  <si>
    <t>U02</t>
  </si>
  <si>
    <t>U05</t>
  </si>
  <si>
    <t>U03</t>
  </si>
  <si>
    <t>U06</t>
  </si>
  <si>
    <t>-</t>
  </si>
  <si>
    <t>U5</t>
  </si>
  <si>
    <t>U6</t>
  </si>
  <si>
    <t>WO2008147869A2</t>
  </si>
  <si>
    <t>B01</t>
  </si>
  <si>
    <t>B02</t>
  </si>
  <si>
    <t>B04</t>
  </si>
  <si>
    <t>B15</t>
  </si>
  <si>
    <t>B16</t>
  </si>
  <si>
    <t>B17</t>
  </si>
  <si>
    <t>B11</t>
  </si>
  <si>
    <t>B20</t>
  </si>
  <si>
    <t>B24</t>
  </si>
  <si>
    <t>B25</t>
  </si>
  <si>
    <t>B07</t>
  </si>
  <si>
    <t>B12</t>
  </si>
  <si>
    <t>B14</t>
  </si>
  <si>
    <t>B19</t>
  </si>
  <si>
    <t>B21</t>
  </si>
  <si>
    <t>B03</t>
  </si>
  <si>
    <t>B06</t>
  </si>
  <si>
    <t>B09</t>
  </si>
  <si>
    <t>B10</t>
  </si>
  <si>
    <t>B13</t>
  </si>
  <si>
    <t>B18</t>
  </si>
  <si>
    <t>製法：発現ベクター、当該ベクターによるペプチドの製法</t>
  </si>
  <si>
    <t>B22</t>
  </si>
  <si>
    <t>B23</t>
  </si>
  <si>
    <t>B05</t>
  </si>
  <si>
    <t>B08</t>
  </si>
  <si>
    <t>WO2012103345A1</t>
  </si>
  <si>
    <t>WO2010141039A1</t>
  </si>
  <si>
    <t>TMab01</t>
  </si>
  <si>
    <t>WO2008103473A1</t>
  </si>
  <si>
    <t>TMab02</t>
  </si>
  <si>
    <t>物質
（抗IL-23p19抗体）</t>
  </si>
  <si>
    <t>TMab03</t>
  </si>
  <si>
    <t>物質
（抗IL-23R抗体）</t>
  </si>
  <si>
    <t>TMab04</t>
  </si>
  <si>
    <t>TMab07</t>
  </si>
  <si>
    <t>TMab06</t>
  </si>
  <si>
    <t>TMab09</t>
  </si>
  <si>
    <t>TMab10</t>
  </si>
  <si>
    <t>TMab11</t>
  </si>
  <si>
    <t>MOA
（IL-23アンタゴニスト・感染症阻害）</t>
  </si>
  <si>
    <t>TMab13</t>
  </si>
  <si>
    <t>TMab05</t>
  </si>
  <si>
    <t>TMab08</t>
  </si>
  <si>
    <t>TMab12</t>
  </si>
  <si>
    <t>WO2008103432A1</t>
  </si>
  <si>
    <t>WO2008106134A2</t>
  </si>
  <si>
    <t>WO2010071800A1</t>
  </si>
  <si>
    <t>G1</t>
  </si>
  <si>
    <t>G3</t>
  </si>
  <si>
    <t>G2</t>
  </si>
  <si>
    <t>WO2007005955A2</t>
  </si>
  <si>
    <t>WO2007076524A2</t>
  </si>
  <si>
    <t>WO2007051169A2</t>
  </si>
  <si>
    <r>
      <t xml:space="preserve">
</t>
    </r>
    <r>
      <rPr>
        <sz val="11"/>
        <color indexed="8"/>
        <rFont val="ＭＳ Ｐゴシック"/>
        <family val="3"/>
      </rPr>
      <t>[ZYPREXA RELPREVV　関連]
オランザピンパモ酸塩の物質特許。ZYPREXA RELPREVVを指向する製剤特許（O-47)出願から約半年後にZYPREXA RELPREVVの原薬（パモ酸塩）を指向する物質特許（O-48)出願。</t>
    </r>
  </si>
  <si>
    <r>
      <t xml:space="preserve">
</t>
    </r>
    <r>
      <rPr>
        <sz val="11"/>
        <color indexed="8"/>
        <rFont val="ＭＳ Ｐゴシック"/>
        <family val="3"/>
      </rPr>
      <t>[ZYPREXA RELPREVV　関連]
オランザピンパモ酸塩の物質特許（ただし二水和物のみ）。O48は一水和物（あるいはパモ酸塩全体）を指向しているがO61は二水和物限定。</t>
    </r>
  </si>
  <si>
    <r>
      <rPr>
        <sz val="11"/>
        <color indexed="8"/>
        <rFont val="ＭＳ Ｐゴシック"/>
        <family val="3"/>
      </rPr>
      <t>[ZYPREXA 関連]
特定ポリマーでコートした経口剤。変色抑制。
（注意：ZYPREXAのlabelのp28記載と本願を対比すると本願はZYPREXA錠剤
（2.5, 5, 7.5, 10, 15, 20 mg錠）を製剤組成から保護する特許と思われる）</t>
    </r>
  </si>
  <si>
    <r>
      <rPr>
        <sz val="11"/>
        <color indexed="8"/>
        <rFont val="ＭＳ Ｐゴシック"/>
        <family val="3"/>
      </rPr>
      <t>[ZYPREXA 関連]
特定ポリマーでコートした経口剤。変色抑制。
（注意：ZYPREXAのlabelのp28記載と本願を対比すると本願はZYPREXA錠剤
（2.5, 5, 7.5, 10, 15, 20 mg錠）を製剤組成から保護する特許と思われる）</t>
    </r>
  </si>
  <si>
    <r>
      <rPr>
        <sz val="11"/>
        <color indexed="8"/>
        <rFont val="ＭＳ Ｐゴシック"/>
        <family val="3"/>
      </rPr>
      <t>[SYMBAYAX 　関連]
(SYMBAYAX : オランザピン（ジプレキサ）とフルオキセチン（プロザック）の合剤)
(INDCATION : 「双極性障害に関係する鬱病エピソード」「治療抵抗性鬱病」)
セレトニン受容体(5-HT3)拮抗薬とセレトニン再吸収阻害薬を併用する、鬱病治療。オランザピンは前者に含まれ,後者にフルオキセチンが含まれる。</t>
    </r>
  </si>
  <si>
    <r>
      <rPr>
        <sz val="11"/>
        <color indexed="8"/>
        <rFont val="ＭＳ Ｐゴシック"/>
        <family val="3"/>
      </rPr>
      <t>[SYMBAYAX 　関連]
非定型抗精神病薬とセレトニン再吸収阻害薬を併用する、治療抵抗性大鬱病治療。オランザピンは前者に含まれる。オランザピンは前者に含まれ,後者にフルオキセチンが含まれる。
(SYMBAYAX : オランザピン（ジプレキサ）とフルオキセチン（プロザック）の合剤)
(INDCATION : 「双極性障害に関係する鬱病エピソード」「治療抵抗性鬱病」)
(注意：対応米国特許はOrange book掲載）</t>
    </r>
  </si>
  <si>
    <r>
      <rPr>
        <sz val="11"/>
        <color indexed="8"/>
        <rFont val="ＭＳ Ｐゴシック"/>
        <family val="3"/>
      </rPr>
      <t>[SYMBAYAX 　関連]
非定型抗精神病薬とセレトニン再吸収阻害薬等を併用する、双極性障害、双極性鬱病（双極性障害の中の鬱病エピソード）、又は、単極性鬱病の治療。オランザピンは前者に含まれる。オランザピンは前者に含まれ,後者にフルオキセチンが含まれる。</t>
    </r>
  </si>
  <si>
    <t>WO2005072742A1</t>
  </si>
  <si>
    <t>可溶化剤と安定化剤を含む、安定な非経口用アモルファスオランザピン含有製剤。即効型筋注製剤。</t>
  </si>
  <si>
    <t>用途（中等度、重度かつ深刻な精神遅延）</t>
  </si>
  <si>
    <t>[ZYPREXA RELPREVV　関連]
（ZYPREXA RELPREVV: 筋注製剤）
オランザピン（又はそのパモ酸塩）徐放製剤。
(注意：対応米国特許はOrange book掲載）長時間作用型。</t>
  </si>
  <si>
    <t>製剤（ゲル化剤、薬剤、塩、賦形剤）：徐放性製剤</t>
  </si>
  <si>
    <t>用途（精神病に罹患している患者に抗精神病薬ケチアピンを投与）：体重処置</t>
  </si>
  <si>
    <r>
      <rPr>
        <sz val="11"/>
        <rFont val="ＭＳ Ｐゴシック"/>
        <family val="3"/>
      </rPr>
      <t>※塩と書かれているが、実質的には製法　物質（結晶性ジベンゾチアゼピン誘導体、精神病の治療に使用される）</t>
    </r>
  </si>
  <si>
    <r>
      <rPr>
        <sz val="11"/>
        <rFont val="ＭＳ Ｐゴシック"/>
        <family val="3"/>
      </rPr>
      <t>※プロドラッグとなる化合物で、別物質　物質（化合物と用途。統合失調症などの精神病性障害、認知障害、不安障害、気分障害、睡眠障害などの治療）</t>
    </r>
  </si>
  <si>
    <r>
      <rPr>
        <sz val="11"/>
        <rFont val="ＭＳ Ｐゴシック"/>
        <family val="3"/>
      </rPr>
      <t>※プロドラッグとなる化合物で、別物質　物質（精神分裂症治療用の新規化合物）</t>
    </r>
  </si>
  <si>
    <r>
      <rPr>
        <sz val="11"/>
        <rFont val="ＭＳ Ｐゴシック"/>
        <family val="3"/>
      </rPr>
      <t>※プロドラッグとなる化合物で、別物質　物質（結晶。プロドラッグ）</t>
    </r>
  </si>
  <si>
    <r>
      <rPr>
        <sz val="11"/>
        <rFont val="ＭＳ Ｐゴシック"/>
        <family val="3"/>
      </rPr>
      <t>※代謝物につき、除外　用途（依存症、注意欠陥、摂食障害、人格障害、衝動制御障害などの治療法）</t>
    </r>
  </si>
  <si>
    <r>
      <rPr>
        <sz val="11"/>
        <rFont val="ＭＳ Ｐゴシック"/>
        <family val="3"/>
      </rPr>
      <t>※代謝物の用途につき、除外　用途（経口医薬組成物を投与する方法。依存症、注意欠陥、摂食障害、人格障害、衝動制御障害などの治療法）</t>
    </r>
  </si>
  <si>
    <t>U01</t>
  </si>
  <si>
    <t>U09</t>
  </si>
  <si>
    <t>U10</t>
  </si>
  <si>
    <t>WO00/56772</t>
  </si>
  <si>
    <t>WO-2006071613</t>
  </si>
  <si>
    <t>WO2006071693</t>
  </si>
  <si>
    <t>EP1896073A2</t>
  </si>
  <si>
    <t>ＭＳＤ社の出願につき、対象外</t>
  </si>
  <si>
    <r>
      <rPr>
        <sz val="11"/>
        <rFont val="ＭＳ Ｐゴシック"/>
        <family val="3"/>
      </rPr>
      <t>※イマチニブの記載無く、対象外とする。組成物：エアゾール化医薬</t>
    </r>
  </si>
  <si>
    <t>特許タイプ分類</t>
  </si>
  <si>
    <t>1997Jul in UK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</si>
</sst>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Calibri"/>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43">
    <xf numFmtId="0" fontId="0" fillId="0" borderId="0" xfId="0" applyFont="1" applyAlignment="1">
      <alignment/>
    </xf>
    <xf numFmtId="0" fontId="0" fillId="0" borderId="0" xfId="0" applyAlignment="1">
      <alignment vertical="center"/>
    </xf>
    <xf numFmtId="0" fontId="0" fillId="0" borderId="0" xfId="0" applyAlignment="1">
      <alignment wrapText="1"/>
    </xf>
    <xf numFmtId="14" fontId="0" fillId="0" borderId="0" xfId="0" applyNumberFormat="1" applyAlignment="1">
      <alignment/>
    </xf>
    <xf numFmtId="0" fontId="0" fillId="0" borderId="0" xfId="0" applyFont="1" applyAlignment="1">
      <alignment/>
    </xf>
    <xf numFmtId="0" fontId="0" fillId="0" borderId="0" xfId="61" applyFont="1" applyFill="1">
      <alignment vertical="center"/>
      <protection/>
    </xf>
    <xf numFmtId="0" fontId="0" fillId="0" borderId="0" xfId="61" applyFont="1" applyFill="1" applyAlignment="1">
      <alignment vertical="center" wrapText="1"/>
      <protection/>
    </xf>
    <xf numFmtId="0" fontId="0" fillId="0" borderId="10" xfId="61" applyFont="1" applyFill="1" applyBorder="1" applyAlignment="1">
      <alignment vertical="center" wrapText="1"/>
      <protection/>
    </xf>
    <xf numFmtId="0" fontId="42" fillId="0" borderId="11" xfId="61" applyFont="1" applyFill="1" applyBorder="1" applyAlignment="1">
      <alignment horizontal="left" vertical="center" wrapText="1"/>
      <protection/>
    </xf>
    <xf numFmtId="0" fontId="42" fillId="0" borderId="12" xfId="61" applyFont="1" applyFill="1" applyBorder="1" applyAlignment="1">
      <alignment horizontal="left" vertical="center" wrapText="1"/>
      <protection/>
    </xf>
    <xf numFmtId="0" fontId="42" fillId="0" borderId="13" xfId="61" applyFont="1" applyFill="1" applyBorder="1" applyAlignment="1">
      <alignment vertical="center" wrapText="1"/>
      <protection/>
    </xf>
    <xf numFmtId="0" fontId="0" fillId="0" borderId="11" xfId="61" applyFont="1" applyFill="1" applyBorder="1">
      <alignment vertical="center"/>
      <protection/>
    </xf>
    <xf numFmtId="0" fontId="0" fillId="0" borderId="12" xfId="61" applyFont="1" applyFill="1" applyBorder="1">
      <alignment vertical="center"/>
      <protection/>
    </xf>
    <xf numFmtId="0" fontId="42" fillId="0" borderId="13" xfId="61" applyFont="1" applyFill="1" applyBorder="1" applyAlignment="1">
      <alignment horizontal="left" vertical="center" wrapText="1"/>
      <protection/>
    </xf>
    <xf numFmtId="0" fontId="0" fillId="0" borderId="11" xfId="61" applyFont="1" applyFill="1" applyBorder="1" applyAlignment="1">
      <alignment vertical="center" wrapText="1"/>
      <protection/>
    </xf>
    <xf numFmtId="0" fontId="0" fillId="0" borderId="0" xfId="61" applyFont="1">
      <alignment vertical="center"/>
      <protection/>
    </xf>
    <xf numFmtId="0" fontId="0" fillId="0" borderId="0" xfId="61" applyFont="1" applyAlignment="1">
      <alignment vertical="center" wrapText="1"/>
      <protection/>
    </xf>
    <xf numFmtId="0" fontId="0" fillId="0" borderId="0" xfId="0" applyFont="1" applyFill="1" applyBorder="1" applyAlignment="1">
      <alignment wrapText="1"/>
    </xf>
    <xf numFmtId="0" fontId="0" fillId="0" borderId="0" xfId="0" applyFont="1" applyFill="1" applyBorder="1" applyAlignment="1">
      <alignment horizontal="right" wrapText="1"/>
    </xf>
    <xf numFmtId="177" fontId="0" fillId="0" borderId="0"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Alignment="1">
      <alignment wrapText="1"/>
    </xf>
    <xf numFmtId="176" fontId="0" fillId="0" borderId="0" xfId="0" applyNumberFormat="1" applyFont="1" applyFill="1" applyBorder="1" applyAlignment="1">
      <alignment horizontal="right" wrapText="1"/>
    </xf>
    <xf numFmtId="0" fontId="0" fillId="0" borderId="0" xfId="0"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applyFont="1" applyFill="1" applyBorder="1" applyAlignment="1">
      <alignment horizontal="left"/>
    </xf>
    <xf numFmtId="0" fontId="42" fillId="0" borderId="0" xfId="43" applyFont="1" applyFill="1" applyBorder="1" applyAlignment="1" applyProtection="1">
      <alignment horizontal="right" wrapText="1"/>
      <protection/>
    </xf>
    <xf numFmtId="0" fontId="42" fillId="0" borderId="0" xfId="0" applyFont="1" applyFill="1" applyBorder="1" applyAlignment="1">
      <alignment wrapText="1"/>
    </xf>
    <xf numFmtId="0" fontId="42" fillId="0" borderId="0" xfId="0" applyFont="1" applyFill="1" applyBorder="1" applyAlignment="1">
      <alignment horizontal="left"/>
    </xf>
    <xf numFmtId="0" fontId="42" fillId="0" borderId="0" xfId="43" applyFont="1" applyFill="1" applyBorder="1" applyAlignment="1" applyProtection="1">
      <alignment wrapText="1"/>
      <protection/>
    </xf>
    <xf numFmtId="0" fontId="0" fillId="0" borderId="0" xfId="0" applyFill="1" applyBorder="1" applyAlignment="1">
      <alignment wrapText="1"/>
    </xf>
    <xf numFmtId="0" fontId="43" fillId="0" borderId="0" xfId="43" applyFont="1" applyFill="1" applyBorder="1" applyAlignment="1" applyProtection="1">
      <alignment wrapText="1"/>
      <protection/>
    </xf>
    <xf numFmtId="14" fontId="0" fillId="0" borderId="0" xfId="0" applyNumberFormat="1" applyFont="1" applyFill="1" applyBorder="1" applyAlignment="1">
      <alignment wrapText="1"/>
    </xf>
    <xf numFmtId="0" fontId="42" fillId="0" borderId="0" xfId="0" applyFont="1" applyFill="1" applyBorder="1" applyAlignment="1">
      <alignment/>
    </xf>
    <xf numFmtId="14" fontId="0" fillId="0" borderId="0" xfId="0" applyNumberFormat="1" applyFont="1" applyFill="1" applyAlignment="1">
      <alignment wrapText="1"/>
    </xf>
    <xf numFmtId="176" fontId="0" fillId="0" borderId="0" xfId="0" applyNumberFormat="1" applyFont="1" applyFill="1" applyBorder="1" applyAlignment="1">
      <alignment wrapText="1"/>
    </xf>
    <xf numFmtId="0" fontId="42" fillId="0" borderId="0" xfId="0" applyFont="1" applyFill="1" applyBorder="1" applyAlignment="1">
      <alignment horizontal="right" wrapText="1"/>
    </xf>
    <xf numFmtId="0" fontId="0" fillId="0" borderId="0" xfId="0" applyFont="1" applyFill="1" applyBorder="1" applyAlignment="1">
      <alignment horizontal="right"/>
    </xf>
    <xf numFmtId="0" fontId="1" fillId="0" borderId="0" xfId="0" applyFont="1" applyFill="1" applyBorder="1" applyAlignment="1">
      <alignment/>
    </xf>
    <xf numFmtId="0" fontId="0" fillId="0" borderId="0" xfId="0" applyFill="1" applyBorder="1" applyAlignment="1">
      <alignment/>
    </xf>
    <xf numFmtId="0" fontId="42" fillId="0" borderId="0" xfId="0" applyFont="1" applyFill="1" applyAlignment="1">
      <alignment/>
    </xf>
    <xf numFmtId="0" fontId="42" fillId="0" borderId="14" xfId="61" applyFont="1" applyFill="1" applyBorder="1" applyAlignment="1">
      <alignment horizontal="center" vertical="center" wrapText="1"/>
      <protection/>
    </xf>
    <xf numFmtId="0" fontId="42" fillId="0" borderId="1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1925"/>
          <c:w val="0.97775"/>
          <c:h val="0.9545"/>
        </c:manualLayout>
      </c:layout>
      <c:bubbleChart>
        <c:varyColors val="0"/>
        <c:ser>
          <c:idx val="0"/>
          <c:order val="0"/>
          <c:tx>
            <c:v>オランザピン</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Fig1!$A$2:$A$8</c:f>
              <c:numCache/>
            </c:numRef>
          </c:xVal>
          <c:yVal>
            <c:numRef>
              <c:f>Fig1!$B$2:$B$8</c:f>
              <c:numCache/>
            </c:numRef>
          </c:yVal>
          <c:bubbleSize>
            <c:numRef>
              <c:f>Fig1!$C$2:$C$8</c:f>
              <c:numCache/>
            </c:numRef>
          </c:bubbleSize>
        </c:ser>
        <c:ser>
          <c:idx val="1"/>
          <c:order val="1"/>
          <c:tx>
            <c:v>クエチアピン</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Fig1!$A$9:$A$15</c:f>
              <c:numCache/>
            </c:numRef>
          </c:xVal>
          <c:yVal>
            <c:numRef>
              <c:f>Fig1!$B$9:$B$15</c:f>
              <c:numCache/>
            </c:numRef>
          </c:yVal>
          <c:bubbleSize>
            <c:numRef>
              <c:f>Fig1!$C$9:$C$15</c:f>
              <c:numCache/>
            </c:numRef>
          </c:bubbleSize>
        </c:ser>
        <c:ser>
          <c:idx val="2"/>
          <c:order val="2"/>
          <c:tx>
            <c:v>バルサルタン</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Fig1!$A$16:$A$22</c:f>
              <c:numCache/>
            </c:numRef>
          </c:xVal>
          <c:yVal>
            <c:numRef>
              <c:f>Fig1!$B$16:$B$22</c:f>
              <c:numCache/>
            </c:numRef>
          </c:yVal>
          <c:bubbleSize>
            <c:numRef>
              <c:f>Fig1!$C$16:$C$22</c:f>
              <c:numCache/>
            </c:numRef>
          </c:bubbleSize>
        </c:ser>
        <c:ser>
          <c:idx val="3"/>
          <c:order val="3"/>
          <c:tx>
            <c:v>テルミサルタン</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Fig1!$A$23:$A$29</c:f>
              <c:numCache/>
            </c:numRef>
          </c:xVal>
          <c:yVal>
            <c:numRef>
              <c:f>Fig1!$B$23:$B$29</c:f>
              <c:numCache/>
            </c:numRef>
          </c:yVal>
          <c:bubbleSize>
            <c:numRef>
              <c:f>Fig1!$C$23:$C$29</c:f>
              <c:numCache/>
            </c:numRef>
          </c:bubbleSize>
        </c:ser>
        <c:ser>
          <c:idx val="4"/>
          <c:order val="4"/>
          <c:tx>
            <c:v>イマチニブ</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Fig1!$A$30:$A$36</c:f>
              <c:numCache/>
            </c:numRef>
          </c:xVal>
          <c:yVal>
            <c:numRef>
              <c:f>Fig1!$B$30:$B$36</c:f>
              <c:numCache/>
            </c:numRef>
          </c:yVal>
          <c:bubbleSize>
            <c:numRef>
              <c:f>Fig1!$C$30:$C$36</c:f>
              <c:numCache/>
            </c:numRef>
          </c:bubbleSize>
        </c:ser>
        <c:ser>
          <c:idx val="5"/>
          <c:order val="5"/>
          <c:tx>
            <c:v>ダサチニブ</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Fig1!$A$37:$A$43</c:f>
              <c:numCache/>
            </c:numRef>
          </c:xVal>
          <c:yVal>
            <c:numRef>
              <c:f>Fig1!$B$37:$B$43</c:f>
              <c:numCache/>
            </c:numRef>
          </c:yVal>
          <c:bubbleSize>
            <c:numRef>
              <c:f>Fig1!$C$37:$C$43</c:f>
              <c:numCache/>
            </c:numRef>
          </c:bubbleSize>
        </c:ser>
        <c:bubbleScale val="50"/>
        <c:axId val="40753833"/>
        <c:axId val="41010470"/>
      </c:bubbleChart>
      <c:valAx>
        <c:axId val="40753833"/>
        <c:scaling>
          <c:orientation val="minMax"/>
        </c:scaling>
        <c:axPos val="b"/>
        <c:delete val="0"/>
        <c:numFmt formatCode="General" sourceLinked="1"/>
        <c:majorTickMark val="none"/>
        <c:minorTickMark val="none"/>
        <c:tickLblPos val="none"/>
        <c:spPr>
          <a:ln w="3175">
            <a:solidFill>
              <a:srgbClr val="808080"/>
            </a:solidFill>
          </a:ln>
        </c:spPr>
        <c:crossAx val="41010470"/>
        <c:crosses val="autoZero"/>
        <c:crossBetween val="midCat"/>
        <c:dispUnits/>
      </c:valAx>
      <c:valAx>
        <c:axId val="41010470"/>
        <c:scaling>
          <c:orientation val="minMax"/>
          <c:max val="8"/>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75383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Valsartan!$G$2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Valsartan!$F$2:$F$6</c:f>
              <c:numCache>
                <c:ptCount val="5"/>
                <c:pt idx="0">
                  <c:v>0</c:v>
                </c:pt>
                <c:pt idx="1">
                  <c:v>3808</c:v>
                </c:pt>
                <c:pt idx="2">
                  <c:v>4374</c:v>
                </c:pt>
                <c:pt idx="3">
                  <c:v>5480</c:v>
                </c:pt>
                <c:pt idx="4">
                  <c:v>7475</c:v>
                </c:pt>
              </c:numCache>
            </c:numRef>
          </c:xVal>
          <c:yVal>
            <c:numRef>
              <c:f>Valsartan!$H$2:$H$6</c:f>
              <c:numCache>
                <c:ptCount val="5"/>
                <c:pt idx="0">
                  <c:v>1</c:v>
                </c:pt>
                <c:pt idx="1">
                  <c:v>1</c:v>
                </c:pt>
                <c:pt idx="2">
                  <c:v>1</c:v>
                </c:pt>
                <c:pt idx="3">
                  <c:v>1</c:v>
                </c:pt>
                <c:pt idx="4">
                  <c:v>1</c:v>
                </c:pt>
              </c:numCache>
            </c:numRef>
          </c:yVal>
          <c:bubbleSize>
            <c:numRef>
              <c:f>Valsartan!$D$2:$D$6</c:f>
              <c:numCache>
                <c:ptCount val="5"/>
                <c:pt idx="0">
                  <c:v>18</c:v>
                </c:pt>
                <c:pt idx="1">
                  <c:v>24</c:v>
                </c:pt>
                <c:pt idx="2">
                  <c:v>18</c:v>
                </c:pt>
                <c:pt idx="3">
                  <c:v>2</c:v>
                </c:pt>
                <c:pt idx="4">
                  <c:v>12</c:v>
                </c:pt>
              </c:numCache>
            </c:numRef>
          </c:bubbleSize>
        </c:ser>
        <c:ser>
          <c:idx val="1"/>
          <c:order val="1"/>
          <c:tx>
            <c:strRef>
              <c:f>Valsartan!$G$7</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Valsartan!$F$7:$F$18</c:f>
              <c:numCache>
                <c:ptCount val="12"/>
                <c:pt idx="0">
                  <c:v>2318</c:v>
                </c:pt>
                <c:pt idx="1">
                  <c:v>3781</c:v>
                </c:pt>
                <c:pt idx="2">
                  <c:v>4133</c:v>
                </c:pt>
                <c:pt idx="3">
                  <c:v>4518</c:v>
                </c:pt>
                <c:pt idx="4">
                  <c:v>5683</c:v>
                </c:pt>
                <c:pt idx="5">
                  <c:v>6042</c:v>
                </c:pt>
                <c:pt idx="6">
                  <c:v>6047</c:v>
                </c:pt>
                <c:pt idx="7">
                  <c:v>6138</c:v>
                </c:pt>
                <c:pt idx="8">
                  <c:v>6447</c:v>
                </c:pt>
                <c:pt idx="9">
                  <c:v>6475</c:v>
                </c:pt>
                <c:pt idx="10">
                  <c:v>6481</c:v>
                </c:pt>
                <c:pt idx="11">
                  <c:v>7983</c:v>
                </c:pt>
              </c:numCache>
            </c:numRef>
          </c:xVal>
          <c:yVal>
            <c:numRef>
              <c:f>Valsartan!$H$7:$H$18</c:f>
              <c:numCache>
                <c:ptCount val="12"/>
                <c:pt idx="0">
                  <c:v>2</c:v>
                </c:pt>
                <c:pt idx="1">
                  <c:v>2</c:v>
                </c:pt>
                <c:pt idx="2">
                  <c:v>2</c:v>
                </c:pt>
                <c:pt idx="3">
                  <c:v>2</c:v>
                </c:pt>
                <c:pt idx="4">
                  <c:v>2</c:v>
                </c:pt>
                <c:pt idx="5">
                  <c:v>2</c:v>
                </c:pt>
                <c:pt idx="6">
                  <c:v>2</c:v>
                </c:pt>
                <c:pt idx="7">
                  <c:v>2</c:v>
                </c:pt>
                <c:pt idx="8">
                  <c:v>2</c:v>
                </c:pt>
                <c:pt idx="9">
                  <c:v>2</c:v>
                </c:pt>
                <c:pt idx="10">
                  <c:v>2</c:v>
                </c:pt>
                <c:pt idx="11">
                  <c:v>2</c:v>
                </c:pt>
              </c:numCache>
            </c:numRef>
          </c:yVal>
          <c:bubbleSize>
            <c:numRef>
              <c:f>Valsartan!$D$7:$D$18</c:f>
              <c:numCache>
                <c:ptCount val="12"/>
                <c:pt idx="0">
                  <c:v>22</c:v>
                </c:pt>
                <c:pt idx="1">
                  <c:v>20</c:v>
                </c:pt>
                <c:pt idx="2">
                  <c:v>6</c:v>
                </c:pt>
                <c:pt idx="3">
                  <c:v>5</c:v>
                </c:pt>
                <c:pt idx="4">
                  <c:v>2</c:v>
                </c:pt>
                <c:pt idx="5">
                  <c:v>5</c:v>
                </c:pt>
                <c:pt idx="6">
                  <c:v>1</c:v>
                </c:pt>
                <c:pt idx="7">
                  <c:v>12</c:v>
                </c:pt>
                <c:pt idx="8">
                  <c:v>12</c:v>
                </c:pt>
                <c:pt idx="9">
                  <c:v>17</c:v>
                </c:pt>
                <c:pt idx="10">
                  <c:v>11</c:v>
                </c:pt>
                <c:pt idx="11">
                  <c:v>2</c:v>
                </c:pt>
              </c:numCache>
            </c:numRef>
          </c:bubbleSize>
        </c:ser>
        <c:ser>
          <c:idx val="2"/>
          <c:order val="2"/>
          <c:tx>
            <c:strRef>
              <c:f>Valsartan!$G$19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Valsartan!$F$19:$F$68</c:f>
              <c:numCache>
                <c:ptCount val="50"/>
                <c:pt idx="0">
                  <c:v>6155</c:v>
                </c:pt>
                <c:pt idx="1">
                  <c:v>6614</c:v>
                </c:pt>
                <c:pt idx="2">
                  <c:v>1876</c:v>
                </c:pt>
                <c:pt idx="3">
                  <c:v>3069</c:v>
                </c:pt>
                <c:pt idx="4">
                  <c:v>3710</c:v>
                </c:pt>
                <c:pt idx="5">
                  <c:v>3710</c:v>
                </c:pt>
                <c:pt idx="6">
                  <c:v>3842</c:v>
                </c:pt>
                <c:pt idx="7">
                  <c:v>3929</c:v>
                </c:pt>
                <c:pt idx="8">
                  <c:v>3943</c:v>
                </c:pt>
                <c:pt idx="9">
                  <c:v>4354</c:v>
                </c:pt>
                <c:pt idx="10">
                  <c:v>4476</c:v>
                </c:pt>
                <c:pt idx="11">
                  <c:v>4476</c:v>
                </c:pt>
                <c:pt idx="12">
                  <c:v>4488</c:v>
                </c:pt>
                <c:pt idx="13">
                  <c:v>4691</c:v>
                </c:pt>
                <c:pt idx="14">
                  <c:v>4840</c:v>
                </c:pt>
                <c:pt idx="15">
                  <c:v>4994</c:v>
                </c:pt>
                <c:pt idx="16">
                  <c:v>5012</c:v>
                </c:pt>
                <c:pt idx="17">
                  <c:v>5022</c:v>
                </c:pt>
                <c:pt idx="18">
                  <c:v>5034</c:v>
                </c:pt>
                <c:pt idx="19">
                  <c:v>5204</c:v>
                </c:pt>
                <c:pt idx="20">
                  <c:v>5257</c:v>
                </c:pt>
                <c:pt idx="21">
                  <c:v>5308</c:v>
                </c:pt>
                <c:pt idx="22">
                  <c:v>5323</c:v>
                </c:pt>
                <c:pt idx="23">
                  <c:v>5663</c:v>
                </c:pt>
                <c:pt idx="24">
                  <c:v>5671</c:v>
                </c:pt>
                <c:pt idx="25">
                  <c:v>5735</c:v>
                </c:pt>
                <c:pt idx="26">
                  <c:v>5736</c:v>
                </c:pt>
                <c:pt idx="27">
                  <c:v>5746</c:v>
                </c:pt>
                <c:pt idx="28">
                  <c:v>5748</c:v>
                </c:pt>
                <c:pt idx="29">
                  <c:v>5837</c:v>
                </c:pt>
                <c:pt idx="30">
                  <c:v>5868</c:v>
                </c:pt>
                <c:pt idx="31">
                  <c:v>5897</c:v>
                </c:pt>
                <c:pt idx="32">
                  <c:v>5978</c:v>
                </c:pt>
                <c:pt idx="33">
                  <c:v>6273</c:v>
                </c:pt>
                <c:pt idx="34">
                  <c:v>6345</c:v>
                </c:pt>
                <c:pt idx="35">
                  <c:v>6434</c:v>
                </c:pt>
                <c:pt idx="36">
                  <c:v>6434</c:v>
                </c:pt>
                <c:pt idx="37">
                  <c:v>6436</c:v>
                </c:pt>
                <c:pt idx="38">
                  <c:v>6505</c:v>
                </c:pt>
                <c:pt idx="39">
                  <c:v>6727</c:v>
                </c:pt>
                <c:pt idx="40">
                  <c:v>6943</c:v>
                </c:pt>
                <c:pt idx="41">
                  <c:v>6974</c:v>
                </c:pt>
                <c:pt idx="42">
                  <c:v>6974</c:v>
                </c:pt>
                <c:pt idx="43">
                  <c:v>7496</c:v>
                </c:pt>
                <c:pt idx="44">
                  <c:v>7612</c:v>
                </c:pt>
                <c:pt idx="45">
                  <c:v>7959</c:v>
                </c:pt>
                <c:pt idx="46">
                  <c:v>7960</c:v>
                </c:pt>
                <c:pt idx="47">
                  <c:v>8119</c:v>
                </c:pt>
                <c:pt idx="48">
                  <c:v>8122</c:v>
                </c:pt>
                <c:pt idx="49">
                  <c:v>8122</c:v>
                </c:pt>
              </c:numCache>
            </c:numRef>
          </c:xVal>
          <c:yVal>
            <c:numRef>
              <c:f>Valsartan!$H$19:$H$69</c:f>
              <c:numCache>
                <c:ptCount val="5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numCache>
            </c:numRef>
          </c:yVal>
          <c:bubbleSize>
            <c:numRef>
              <c:f>Valsartan!$D$19:$D$63</c:f>
              <c:numCache>
                <c:ptCount val="45"/>
                <c:pt idx="0">
                  <c:v>11</c:v>
                </c:pt>
                <c:pt idx="1">
                  <c:v>10</c:v>
                </c:pt>
                <c:pt idx="2">
                  <c:v>12</c:v>
                </c:pt>
                <c:pt idx="3">
                  <c:v>23</c:v>
                </c:pt>
                <c:pt idx="4">
                  <c:v>16</c:v>
                </c:pt>
                <c:pt idx="5">
                  <c:v>15</c:v>
                </c:pt>
                <c:pt idx="6">
                  <c:v>8</c:v>
                </c:pt>
                <c:pt idx="7">
                  <c:v>25</c:v>
                </c:pt>
                <c:pt idx="8">
                  <c:v>5</c:v>
                </c:pt>
                <c:pt idx="9">
                  <c:v>21</c:v>
                </c:pt>
                <c:pt idx="10">
                  <c:v>11</c:v>
                </c:pt>
                <c:pt idx="11">
                  <c:v>21</c:v>
                </c:pt>
                <c:pt idx="12">
                  <c:v>15</c:v>
                </c:pt>
                <c:pt idx="13">
                  <c:v>7</c:v>
                </c:pt>
                <c:pt idx="14">
                  <c:v>2</c:v>
                </c:pt>
                <c:pt idx="15">
                  <c:v>2</c:v>
                </c:pt>
                <c:pt idx="16">
                  <c:v>12</c:v>
                </c:pt>
                <c:pt idx="17">
                  <c:v>7</c:v>
                </c:pt>
                <c:pt idx="18">
                  <c:v>1</c:v>
                </c:pt>
                <c:pt idx="19">
                  <c:v>9</c:v>
                </c:pt>
                <c:pt idx="20">
                  <c:v>1</c:v>
                </c:pt>
                <c:pt idx="21">
                  <c:v>1</c:v>
                </c:pt>
                <c:pt idx="22">
                  <c:v>1</c:v>
                </c:pt>
                <c:pt idx="23">
                  <c:v>17</c:v>
                </c:pt>
                <c:pt idx="24">
                  <c:v>1</c:v>
                </c:pt>
                <c:pt idx="25">
                  <c:v>1</c:v>
                </c:pt>
                <c:pt idx="26">
                  <c:v>1</c:v>
                </c:pt>
                <c:pt idx="27">
                  <c:v>11</c:v>
                </c:pt>
                <c:pt idx="28">
                  <c:v>20</c:v>
                </c:pt>
                <c:pt idx="29">
                  <c:v>11</c:v>
                </c:pt>
                <c:pt idx="30">
                  <c:v>1</c:v>
                </c:pt>
                <c:pt idx="31">
                  <c:v>10</c:v>
                </c:pt>
                <c:pt idx="32">
                  <c:v>18</c:v>
                </c:pt>
                <c:pt idx="33">
                  <c:v>1</c:v>
                </c:pt>
                <c:pt idx="34">
                  <c:v>1</c:v>
                </c:pt>
                <c:pt idx="35">
                  <c:v>15</c:v>
                </c:pt>
                <c:pt idx="36">
                  <c:v>13</c:v>
                </c:pt>
                <c:pt idx="37">
                  <c:v>1</c:v>
                </c:pt>
                <c:pt idx="38">
                  <c:v>11</c:v>
                </c:pt>
                <c:pt idx="39">
                  <c:v>16</c:v>
                </c:pt>
                <c:pt idx="40">
                  <c:v>1</c:v>
                </c:pt>
                <c:pt idx="41">
                  <c:v>10</c:v>
                </c:pt>
                <c:pt idx="42">
                  <c:v>12</c:v>
                </c:pt>
                <c:pt idx="43">
                  <c:v>13</c:v>
                </c:pt>
                <c:pt idx="44">
                  <c:v>1</c:v>
                </c:pt>
              </c:numCache>
            </c:numRef>
          </c:bubbleSize>
        </c:ser>
        <c:ser>
          <c:idx val="3"/>
          <c:order val="3"/>
          <c:tx>
            <c:strRef>
              <c:f>Valsartan!$G$70</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Valsartan!$F$70:$F$87</c:f>
              <c:numCache>
                <c:ptCount val="18"/>
                <c:pt idx="0">
                  <c:v>1444</c:v>
                </c:pt>
                <c:pt idx="1">
                  <c:v>1484</c:v>
                </c:pt>
                <c:pt idx="2">
                  <c:v>2051</c:v>
                </c:pt>
                <c:pt idx="3">
                  <c:v>2198</c:v>
                </c:pt>
                <c:pt idx="4">
                  <c:v>2871</c:v>
                </c:pt>
                <c:pt idx="5">
                  <c:v>2954</c:v>
                </c:pt>
                <c:pt idx="6">
                  <c:v>3235</c:v>
                </c:pt>
                <c:pt idx="7">
                  <c:v>3235</c:v>
                </c:pt>
                <c:pt idx="8">
                  <c:v>3235</c:v>
                </c:pt>
                <c:pt idx="9">
                  <c:v>3268</c:v>
                </c:pt>
                <c:pt idx="10">
                  <c:v>4133</c:v>
                </c:pt>
                <c:pt idx="11">
                  <c:v>4473</c:v>
                </c:pt>
                <c:pt idx="12">
                  <c:v>4840</c:v>
                </c:pt>
                <c:pt idx="13">
                  <c:v>4973</c:v>
                </c:pt>
                <c:pt idx="14">
                  <c:v>5453</c:v>
                </c:pt>
                <c:pt idx="15">
                  <c:v>6299</c:v>
                </c:pt>
                <c:pt idx="16">
                  <c:v>6544</c:v>
                </c:pt>
                <c:pt idx="17">
                  <c:v>6727</c:v>
                </c:pt>
              </c:numCache>
            </c:numRef>
          </c:xVal>
          <c:yVal>
            <c:numRef>
              <c:f>Valsartan!$H$71:$H$87</c:f>
              <c:numCach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yVal>
          <c:bubbleSize>
            <c:numRef>
              <c:f>Valsartan!$D$70:$D$87</c:f>
              <c:numCache>
                <c:ptCount val="18"/>
                <c:pt idx="0">
                  <c:v>12</c:v>
                </c:pt>
                <c:pt idx="1">
                  <c:v>13</c:v>
                </c:pt>
                <c:pt idx="2">
                  <c:v>13</c:v>
                </c:pt>
                <c:pt idx="3">
                  <c:v>7</c:v>
                </c:pt>
                <c:pt idx="4">
                  <c:v>8</c:v>
                </c:pt>
                <c:pt idx="5">
                  <c:v>1</c:v>
                </c:pt>
                <c:pt idx="6">
                  <c:v>1</c:v>
                </c:pt>
                <c:pt idx="7">
                  <c:v>2</c:v>
                </c:pt>
                <c:pt idx="8">
                  <c:v>23</c:v>
                </c:pt>
                <c:pt idx="9">
                  <c:v>18</c:v>
                </c:pt>
                <c:pt idx="10">
                  <c:v>2</c:v>
                </c:pt>
                <c:pt idx="11">
                  <c:v>18</c:v>
                </c:pt>
                <c:pt idx="12">
                  <c:v>10</c:v>
                </c:pt>
                <c:pt idx="13">
                  <c:v>2</c:v>
                </c:pt>
                <c:pt idx="14">
                  <c:v>1</c:v>
                </c:pt>
                <c:pt idx="15">
                  <c:v>11</c:v>
                </c:pt>
                <c:pt idx="16">
                  <c:v>1</c:v>
                </c:pt>
                <c:pt idx="17">
                  <c:v>2</c:v>
                </c:pt>
              </c:numCache>
            </c:numRef>
          </c:bubbleSize>
        </c:ser>
        <c:ser>
          <c:idx val="4"/>
          <c:order val="4"/>
          <c:tx>
            <c:strRef>
              <c:f>Valsartan!$G$88</c:f>
              <c:strCache>
                <c:ptCount val="1"/>
                <c:pt idx="0">
                  <c:v>用法用量</c:v>
                </c:pt>
              </c:strCache>
            </c:strRef>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Valsartan!$F$88</c:f>
              <c:numCache>
                <c:ptCount val="1"/>
                <c:pt idx="0">
                  <c:v>6684</c:v>
                </c:pt>
              </c:numCache>
            </c:numRef>
          </c:xVal>
          <c:yVal>
            <c:numRef>
              <c:f>Valsartan!$H$88</c:f>
              <c:numCache>
                <c:ptCount val="1"/>
                <c:pt idx="0">
                  <c:v>5</c:v>
                </c:pt>
              </c:numCache>
            </c:numRef>
          </c:yVal>
          <c:bubbleSize>
            <c:numRef>
              <c:f>Valsartan!$D$88</c:f>
              <c:numCache>
                <c:ptCount val="1"/>
                <c:pt idx="0">
                  <c:v>9</c:v>
                </c:pt>
              </c:numCache>
            </c:numRef>
          </c:bubbleSize>
        </c:ser>
        <c:ser>
          <c:idx val="5"/>
          <c:order val="5"/>
          <c:tx>
            <c:strRef>
              <c:f>Valsartan!$G$89</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Valsartan!$F$89</c:f>
              <c:numCache>
                <c:ptCount val="1"/>
                <c:pt idx="0">
                  <c:v>7897</c:v>
                </c:pt>
              </c:numCache>
            </c:numRef>
          </c:xVal>
          <c:yVal>
            <c:numRef>
              <c:f>Valsartan!$H$89</c:f>
              <c:numCache>
                <c:ptCount val="1"/>
                <c:pt idx="0">
                  <c:v>6</c:v>
                </c:pt>
              </c:numCache>
            </c:numRef>
          </c:yVal>
          <c:bubbleSize>
            <c:numRef>
              <c:f>Valsartan!$D$89</c:f>
              <c:numCache>
                <c:ptCount val="1"/>
                <c:pt idx="0">
                  <c:v>1</c:v>
                </c:pt>
              </c:numCache>
            </c:numRef>
          </c:bubbleSize>
        </c:ser>
        <c:ser>
          <c:idx val="6"/>
          <c:order val="6"/>
          <c:tx>
            <c:strRef>
              <c:f>Valsartan!$G$90</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Valsartan!$F$90:$F$94</c:f>
              <c:numCache>
                <c:ptCount val="5"/>
                <c:pt idx="0">
                  <c:v>4605</c:v>
                </c:pt>
                <c:pt idx="1">
                  <c:v>4902</c:v>
                </c:pt>
                <c:pt idx="2">
                  <c:v>5627</c:v>
                </c:pt>
                <c:pt idx="3">
                  <c:v>6590</c:v>
                </c:pt>
                <c:pt idx="4">
                  <c:v>6832</c:v>
                </c:pt>
              </c:numCache>
            </c:numRef>
          </c:xVal>
          <c:yVal>
            <c:numRef>
              <c:f>Valsartan!$H$90:$H$94</c:f>
              <c:numCache>
                <c:ptCount val="5"/>
                <c:pt idx="0">
                  <c:v>7</c:v>
                </c:pt>
                <c:pt idx="1">
                  <c:v>7</c:v>
                </c:pt>
                <c:pt idx="2">
                  <c:v>7</c:v>
                </c:pt>
                <c:pt idx="3">
                  <c:v>7</c:v>
                </c:pt>
                <c:pt idx="4">
                  <c:v>7</c:v>
                </c:pt>
              </c:numCache>
            </c:numRef>
          </c:yVal>
          <c:bubbleSize>
            <c:numRef>
              <c:f>Valsartan!$D$90:$D$94</c:f>
              <c:numCache>
                <c:ptCount val="5"/>
                <c:pt idx="0">
                  <c:v>22</c:v>
                </c:pt>
                <c:pt idx="1">
                  <c:v>20</c:v>
                </c:pt>
                <c:pt idx="2">
                  <c:v>20</c:v>
                </c:pt>
                <c:pt idx="3">
                  <c:v>11</c:v>
                </c:pt>
                <c:pt idx="4">
                  <c:v>16</c:v>
                </c:pt>
              </c:numCache>
            </c:numRef>
          </c:bubbleSize>
        </c:ser>
        <c:bubbleScale val="50"/>
        <c:axId val="42592575"/>
        <c:axId val="27225124"/>
      </c:bubbleChart>
      <c:valAx>
        <c:axId val="42592575"/>
        <c:scaling>
          <c:orientation val="minMax"/>
          <c:max val="9131.25"/>
          <c:min val="-365.25"/>
        </c:scaling>
        <c:axPos val="b"/>
        <c:delete val="0"/>
        <c:numFmt formatCode="General" sourceLinked="1"/>
        <c:majorTickMark val="out"/>
        <c:minorTickMark val="out"/>
        <c:tickLblPos val="none"/>
        <c:spPr>
          <a:ln w="3175">
            <a:solidFill>
              <a:srgbClr val="808080"/>
            </a:solidFill>
          </a:ln>
        </c:spPr>
        <c:crossAx val="27225124"/>
        <c:crosses val="autoZero"/>
        <c:crossBetween val="midCat"/>
        <c:dispUnits/>
        <c:majorUnit val="1826.25"/>
        <c:minorUnit val="365.25"/>
      </c:valAx>
      <c:valAx>
        <c:axId val="27225124"/>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259257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Telmisartan!$G$2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Telmisartan!$F$2:$F$4</c:f>
              <c:numCache>
                <c:ptCount val="3"/>
                <c:pt idx="0">
                  <c:v>0</c:v>
                </c:pt>
                <c:pt idx="1">
                  <c:v>2898</c:v>
                </c:pt>
                <c:pt idx="2">
                  <c:v>3906</c:v>
                </c:pt>
              </c:numCache>
            </c:numRef>
          </c:xVal>
          <c:yVal>
            <c:numRef>
              <c:f>Telmisartan!$H$2:$H$4</c:f>
              <c:numCache>
                <c:ptCount val="3"/>
                <c:pt idx="0">
                  <c:v>1</c:v>
                </c:pt>
                <c:pt idx="1">
                  <c:v>1</c:v>
                </c:pt>
                <c:pt idx="2">
                  <c:v>1</c:v>
                </c:pt>
              </c:numCache>
            </c:numRef>
          </c:yVal>
          <c:bubbleSize>
            <c:numRef>
              <c:f>Telmisartan!$D$2:$D$4</c:f>
              <c:numCache>
                <c:ptCount val="3"/>
                <c:pt idx="0">
                  <c:v>23</c:v>
                </c:pt>
                <c:pt idx="1">
                  <c:v>23</c:v>
                </c:pt>
                <c:pt idx="2">
                  <c:v>22</c:v>
                </c:pt>
              </c:numCache>
            </c:numRef>
          </c:bubbleSize>
        </c:ser>
        <c:ser>
          <c:idx val="1"/>
          <c:order val="1"/>
          <c:tx>
            <c:strRef>
              <c:f>Telmisartan!$G$5</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Telmisartan!$F$5:$F$8</c:f>
              <c:numCache>
                <c:ptCount val="4"/>
                <c:pt idx="0">
                  <c:v>3889</c:v>
                </c:pt>
                <c:pt idx="1">
                  <c:v>4589</c:v>
                </c:pt>
                <c:pt idx="2">
                  <c:v>5886</c:v>
                </c:pt>
                <c:pt idx="3">
                  <c:v>6683</c:v>
                </c:pt>
              </c:numCache>
            </c:numRef>
          </c:xVal>
          <c:yVal>
            <c:numRef>
              <c:f>Telmisartan!$H$5:$H$8</c:f>
              <c:numCache>
                <c:ptCount val="4"/>
                <c:pt idx="0">
                  <c:v>2</c:v>
                </c:pt>
                <c:pt idx="1">
                  <c:v>2</c:v>
                </c:pt>
                <c:pt idx="2">
                  <c:v>2</c:v>
                </c:pt>
                <c:pt idx="3">
                  <c:v>2</c:v>
                </c:pt>
              </c:numCache>
            </c:numRef>
          </c:yVal>
          <c:bubbleSize>
            <c:numRef>
              <c:f>Telmisartan!$D$5:$D$8</c:f>
              <c:numCache>
                <c:ptCount val="4"/>
                <c:pt idx="0">
                  <c:v>21</c:v>
                </c:pt>
                <c:pt idx="1">
                  <c:v>5</c:v>
                </c:pt>
                <c:pt idx="2">
                  <c:v>21</c:v>
                </c:pt>
                <c:pt idx="3">
                  <c:v>13</c:v>
                </c:pt>
              </c:numCache>
            </c:numRef>
          </c:bubbleSize>
        </c:ser>
        <c:ser>
          <c:idx val="2"/>
          <c:order val="2"/>
          <c:tx>
            <c:strRef>
              <c:f>Telmisartan!$G$9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Telmisartan!$F$9:$F$51</c:f>
              <c:numCache>
                <c:ptCount val="43"/>
                <c:pt idx="0">
                  <c:v>2471</c:v>
                </c:pt>
                <c:pt idx="1">
                  <c:v>2833</c:v>
                </c:pt>
                <c:pt idx="2">
                  <c:v>2995</c:v>
                </c:pt>
                <c:pt idx="3">
                  <c:v>3485</c:v>
                </c:pt>
                <c:pt idx="4">
                  <c:v>3546</c:v>
                </c:pt>
                <c:pt idx="5">
                  <c:v>3638</c:v>
                </c:pt>
                <c:pt idx="6">
                  <c:v>3638</c:v>
                </c:pt>
                <c:pt idx="7">
                  <c:v>3673</c:v>
                </c:pt>
                <c:pt idx="8">
                  <c:v>3674</c:v>
                </c:pt>
                <c:pt idx="9">
                  <c:v>4003</c:v>
                </c:pt>
                <c:pt idx="10">
                  <c:v>4212</c:v>
                </c:pt>
                <c:pt idx="11">
                  <c:v>4219</c:v>
                </c:pt>
                <c:pt idx="12">
                  <c:v>4219</c:v>
                </c:pt>
                <c:pt idx="13">
                  <c:v>4366</c:v>
                </c:pt>
                <c:pt idx="14">
                  <c:v>4366</c:v>
                </c:pt>
                <c:pt idx="15">
                  <c:v>4393</c:v>
                </c:pt>
                <c:pt idx="16">
                  <c:v>4470</c:v>
                </c:pt>
                <c:pt idx="17">
                  <c:v>4535</c:v>
                </c:pt>
                <c:pt idx="18">
                  <c:v>4544</c:v>
                </c:pt>
                <c:pt idx="19">
                  <c:v>4558</c:v>
                </c:pt>
                <c:pt idx="20">
                  <c:v>4571</c:v>
                </c:pt>
                <c:pt idx="21">
                  <c:v>4759</c:v>
                </c:pt>
                <c:pt idx="22">
                  <c:v>4764</c:v>
                </c:pt>
                <c:pt idx="23">
                  <c:v>4796</c:v>
                </c:pt>
                <c:pt idx="24">
                  <c:v>4989</c:v>
                </c:pt>
                <c:pt idx="25">
                  <c:v>5020</c:v>
                </c:pt>
                <c:pt idx="26">
                  <c:v>5061</c:v>
                </c:pt>
                <c:pt idx="27">
                  <c:v>5067</c:v>
                </c:pt>
                <c:pt idx="28">
                  <c:v>5074</c:v>
                </c:pt>
                <c:pt idx="29">
                  <c:v>5255</c:v>
                </c:pt>
                <c:pt idx="30">
                  <c:v>5402</c:v>
                </c:pt>
                <c:pt idx="31">
                  <c:v>5409</c:v>
                </c:pt>
                <c:pt idx="32">
                  <c:v>5437</c:v>
                </c:pt>
                <c:pt idx="33">
                  <c:v>5548</c:v>
                </c:pt>
                <c:pt idx="34">
                  <c:v>5571</c:v>
                </c:pt>
                <c:pt idx="35">
                  <c:v>5785</c:v>
                </c:pt>
                <c:pt idx="36">
                  <c:v>5831</c:v>
                </c:pt>
                <c:pt idx="37">
                  <c:v>6009</c:v>
                </c:pt>
                <c:pt idx="38">
                  <c:v>6271</c:v>
                </c:pt>
                <c:pt idx="39">
                  <c:v>6404</c:v>
                </c:pt>
                <c:pt idx="40">
                  <c:v>7014</c:v>
                </c:pt>
                <c:pt idx="41">
                  <c:v>7227</c:v>
                </c:pt>
                <c:pt idx="42">
                  <c:v>7773</c:v>
                </c:pt>
              </c:numCache>
            </c:numRef>
          </c:xVal>
          <c:yVal>
            <c:numRef>
              <c:f>Telmisartan!$H$9:$H$51</c:f>
              <c:numCache>
                <c:ptCount val="4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numCache>
            </c:numRef>
          </c:yVal>
          <c:bubbleSize>
            <c:numRef>
              <c:f>Telmisartan!$D$9:$D$51</c:f>
              <c:numCache>
                <c:ptCount val="43"/>
                <c:pt idx="0">
                  <c:v>2</c:v>
                </c:pt>
                <c:pt idx="1">
                  <c:v>3</c:v>
                </c:pt>
                <c:pt idx="2">
                  <c:v>20</c:v>
                </c:pt>
                <c:pt idx="3">
                  <c:v>21</c:v>
                </c:pt>
                <c:pt idx="4">
                  <c:v>2</c:v>
                </c:pt>
                <c:pt idx="5">
                  <c:v>1</c:v>
                </c:pt>
                <c:pt idx="6">
                  <c:v>18</c:v>
                </c:pt>
                <c:pt idx="7">
                  <c:v>4</c:v>
                </c:pt>
                <c:pt idx="8">
                  <c:v>1</c:v>
                </c:pt>
                <c:pt idx="9">
                  <c:v>1</c:v>
                </c:pt>
                <c:pt idx="10">
                  <c:v>1</c:v>
                </c:pt>
                <c:pt idx="11">
                  <c:v>1</c:v>
                </c:pt>
                <c:pt idx="12">
                  <c:v>2</c:v>
                </c:pt>
                <c:pt idx="13">
                  <c:v>14</c:v>
                </c:pt>
                <c:pt idx="14">
                  <c:v>17</c:v>
                </c:pt>
                <c:pt idx="15">
                  <c:v>16</c:v>
                </c:pt>
                <c:pt idx="16">
                  <c:v>18</c:v>
                </c:pt>
                <c:pt idx="17">
                  <c:v>1</c:v>
                </c:pt>
                <c:pt idx="18">
                  <c:v>5</c:v>
                </c:pt>
                <c:pt idx="19">
                  <c:v>20</c:v>
                </c:pt>
                <c:pt idx="20">
                  <c:v>3</c:v>
                </c:pt>
                <c:pt idx="21">
                  <c:v>15</c:v>
                </c:pt>
                <c:pt idx="22">
                  <c:v>15</c:v>
                </c:pt>
                <c:pt idx="23">
                  <c:v>16</c:v>
                </c:pt>
                <c:pt idx="24">
                  <c:v>14</c:v>
                </c:pt>
                <c:pt idx="25">
                  <c:v>18</c:v>
                </c:pt>
                <c:pt idx="26">
                  <c:v>12</c:v>
                </c:pt>
                <c:pt idx="27">
                  <c:v>1</c:v>
                </c:pt>
                <c:pt idx="28">
                  <c:v>3</c:v>
                </c:pt>
                <c:pt idx="29">
                  <c:v>6</c:v>
                </c:pt>
                <c:pt idx="30">
                  <c:v>1</c:v>
                </c:pt>
                <c:pt idx="31">
                  <c:v>5</c:v>
                </c:pt>
                <c:pt idx="32">
                  <c:v>1</c:v>
                </c:pt>
                <c:pt idx="33">
                  <c:v>12</c:v>
                </c:pt>
                <c:pt idx="34">
                  <c:v>17</c:v>
                </c:pt>
                <c:pt idx="35">
                  <c:v>1</c:v>
                </c:pt>
                <c:pt idx="36">
                  <c:v>1</c:v>
                </c:pt>
                <c:pt idx="37">
                  <c:v>4</c:v>
                </c:pt>
                <c:pt idx="38">
                  <c:v>17</c:v>
                </c:pt>
                <c:pt idx="39">
                  <c:v>15</c:v>
                </c:pt>
                <c:pt idx="40">
                  <c:v>1</c:v>
                </c:pt>
                <c:pt idx="41">
                  <c:v>10</c:v>
                </c:pt>
                <c:pt idx="42">
                  <c:v>2</c:v>
                </c:pt>
              </c:numCache>
            </c:numRef>
          </c:bubbleSize>
        </c:ser>
        <c:ser>
          <c:idx val="3"/>
          <c:order val="3"/>
          <c:tx>
            <c:strRef>
              <c:f>Telmisartan!$G$52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Telmisartan!$F$52:$F$60</c:f>
              <c:numCache>
                <c:ptCount val="9"/>
                <c:pt idx="0">
                  <c:v>2453</c:v>
                </c:pt>
                <c:pt idx="1">
                  <c:v>4437</c:v>
                </c:pt>
                <c:pt idx="2">
                  <c:v>4473</c:v>
                </c:pt>
                <c:pt idx="3">
                  <c:v>4597</c:v>
                </c:pt>
                <c:pt idx="4">
                  <c:v>4641</c:v>
                </c:pt>
                <c:pt idx="5">
                  <c:v>5344</c:v>
                </c:pt>
                <c:pt idx="6">
                  <c:v>5725</c:v>
                </c:pt>
                <c:pt idx="7">
                  <c:v>6167</c:v>
                </c:pt>
                <c:pt idx="8">
                  <c:v>6332</c:v>
                </c:pt>
              </c:numCache>
            </c:numRef>
          </c:xVal>
          <c:yVal>
            <c:numRef>
              <c:f>Telmisartan!$H$52:$H$60</c:f>
              <c:numCache>
                <c:ptCount val="9"/>
                <c:pt idx="0">
                  <c:v>4</c:v>
                </c:pt>
                <c:pt idx="1">
                  <c:v>4</c:v>
                </c:pt>
                <c:pt idx="2">
                  <c:v>4</c:v>
                </c:pt>
                <c:pt idx="3">
                  <c:v>4</c:v>
                </c:pt>
                <c:pt idx="4">
                  <c:v>4</c:v>
                </c:pt>
                <c:pt idx="5">
                  <c:v>4</c:v>
                </c:pt>
                <c:pt idx="6">
                  <c:v>4</c:v>
                </c:pt>
                <c:pt idx="7">
                  <c:v>4</c:v>
                </c:pt>
                <c:pt idx="8">
                  <c:v>4</c:v>
                </c:pt>
              </c:numCache>
            </c:numRef>
          </c:yVal>
          <c:bubbleSize>
            <c:numRef>
              <c:f>Telmisartan!$D$52:$D$60</c:f>
              <c:numCache>
                <c:ptCount val="9"/>
                <c:pt idx="0">
                  <c:v>13</c:v>
                </c:pt>
                <c:pt idx="1">
                  <c:v>16</c:v>
                </c:pt>
                <c:pt idx="2">
                  <c:v>12</c:v>
                </c:pt>
                <c:pt idx="3">
                  <c:v>5</c:v>
                </c:pt>
                <c:pt idx="4">
                  <c:v>2</c:v>
                </c:pt>
                <c:pt idx="5">
                  <c:v>3</c:v>
                </c:pt>
                <c:pt idx="6">
                  <c:v>15</c:v>
                </c:pt>
                <c:pt idx="7">
                  <c:v>1</c:v>
                </c:pt>
                <c:pt idx="8">
                  <c:v>14</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Telmisartan!$G$61</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Telmisartan!$F$61:$F$66</c:f>
              <c:numCache>
                <c:ptCount val="6"/>
                <c:pt idx="0">
                  <c:v>3638</c:v>
                </c:pt>
                <c:pt idx="1">
                  <c:v>3638</c:v>
                </c:pt>
                <c:pt idx="2">
                  <c:v>4002</c:v>
                </c:pt>
                <c:pt idx="3">
                  <c:v>4438</c:v>
                </c:pt>
                <c:pt idx="4">
                  <c:v>5281</c:v>
                </c:pt>
                <c:pt idx="5">
                  <c:v>6298</c:v>
                </c:pt>
              </c:numCache>
            </c:numRef>
          </c:xVal>
          <c:yVal>
            <c:numRef>
              <c:f>Telmisartan!$H$61:$H$66</c:f>
              <c:numCache>
                <c:ptCount val="6"/>
                <c:pt idx="0">
                  <c:v>7</c:v>
                </c:pt>
                <c:pt idx="1">
                  <c:v>7</c:v>
                </c:pt>
                <c:pt idx="2">
                  <c:v>7</c:v>
                </c:pt>
                <c:pt idx="3">
                  <c:v>7</c:v>
                </c:pt>
                <c:pt idx="4">
                  <c:v>7</c:v>
                </c:pt>
                <c:pt idx="5">
                  <c:v>7</c:v>
                </c:pt>
              </c:numCache>
            </c:numRef>
          </c:yVal>
          <c:bubbleSize>
            <c:numRef>
              <c:f>Telmisartan!$D$61:$D$66</c:f>
              <c:numCache>
                <c:ptCount val="6"/>
                <c:pt idx="0">
                  <c:v>1</c:v>
                </c:pt>
                <c:pt idx="1">
                  <c:v>1</c:v>
                </c:pt>
                <c:pt idx="2">
                  <c:v>10</c:v>
                </c:pt>
                <c:pt idx="3">
                  <c:v>18</c:v>
                </c:pt>
                <c:pt idx="4">
                  <c:v>7</c:v>
                </c:pt>
                <c:pt idx="5">
                  <c:v>5</c:v>
                </c:pt>
              </c:numCache>
            </c:numRef>
          </c:bubbleSize>
        </c:ser>
        <c:bubbleScale val="50"/>
        <c:axId val="51331093"/>
        <c:axId val="12206690"/>
      </c:bubbleChart>
      <c:valAx>
        <c:axId val="51331093"/>
        <c:scaling>
          <c:orientation val="minMax"/>
          <c:max val="9131.25"/>
          <c:min val="-365.25"/>
        </c:scaling>
        <c:axPos val="b"/>
        <c:delete val="0"/>
        <c:numFmt formatCode="General" sourceLinked="1"/>
        <c:majorTickMark val="out"/>
        <c:minorTickMark val="out"/>
        <c:tickLblPos val="none"/>
        <c:spPr>
          <a:ln w="3175">
            <a:solidFill>
              <a:srgbClr val="808080"/>
            </a:solidFill>
          </a:ln>
        </c:spPr>
        <c:crossAx val="12206690"/>
        <c:crosses val="autoZero"/>
        <c:crossBetween val="midCat"/>
        <c:dispUnits/>
        <c:majorUnit val="1826.25"/>
        <c:minorUnit val="365.25"/>
      </c:valAx>
      <c:valAx>
        <c:axId val="1220669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133109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Imatinib!$G$2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Imatinib!$F$2:$F$10</c:f>
              <c:numCache>
                <c:ptCount val="9"/>
                <c:pt idx="0">
                  <c:v>0</c:v>
                </c:pt>
                <c:pt idx="1">
                  <c:v>4322</c:v>
                </c:pt>
                <c:pt idx="2">
                  <c:v>1928</c:v>
                </c:pt>
                <c:pt idx="3">
                  <c:v>4889</c:v>
                </c:pt>
                <c:pt idx="4">
                  <c:v>4980</c:v>
                </c:pt>
                <c:pt idx="5">
                  <c:v>5176</c:v>
                </c:pt>
                <c:pt idx="6">
                  <c:v>5176</c:v>
                </c:pt>
                <c:pt idx="7">
                  <c:v>5540</c:v>
                </c:pt>
                <c:pt idx="8">
                  <c:v>3579</c:v>
                </c:pt>
              </c:numCache>
            </c:numRef>
          </c:xVal>
          <c:yVal>
            <c:numRef>
              <c:f>Imatinib!$H$2:$H$10</c:f>
              <c:numCache>
                <c:ptCount val="9"/>
                <c:pt idx="0">
                  <c:v>1</c:v>
                </c:pt>
                <c:pt idx="1">
                  <c:v>1</c:v>
                </c:pt>
                <c:pt idx="2">
                  <c:v>1</c:v>
                </c:pt>
                <c:pt idx="3">
                  <c:v>1</c:v>
                </c:pt>
                <c:pt idx="4">
                  <c:v>1</c:v>
                </c:pt>
                <c:pt idx="5">
                  <c:v>1</c:v>
                </c:pt>
                <c:pt idx="6">
                  <c:v>1</c:v>
                </c:pt>
                <c:pt idx="7">
                  <c:v>1</c:v>
                </c:pt>
                <c:pt idx="8">
                  <c:v>1</c:v>
                </c:pt>
              </c:numCache>
            </c:numRef>
          </c:yVal>
          <c:bubbleSize>
            <c:numRef>
              <c:f>Imatinib!$D$2:$D$10</c:f>
              <c:numCache>
                <c:ptCount val="9"/>
                <c:pt idx="0">
                  <c:v>21</c:v>
                </c:pt>
                <c:pt idx="1">
                  <c:v>17</c:v>
                </c:pt>
                <c:pt idx="2">
                  <c:v>23</c:v>
                </c:pt>
                <c:pt idx="3">
                  <c:v>12</c:v>
                </c:pt>
                <c:pt idx="4">
                  <c:v>13</c:v>
                </c:pt>
                <c:pt idx="5">
                  <c:v>2</c:v>
                </c:pt>
                <c:pt idx="6">
                  <c:v>7</c:v>
                </c:pt>
                <c:pt idx="7">
                  <c:v>13</c:v>
                </c:pt>
                <c:pt idx="8">
                  <c:v>14</c:v>
                </c:pt>
              </c:numCache>
            </c:numRef>
          </c:bubbleSize>
        </c:ser>
        <c:ser>
          <c:idx val="1"/>
          <c:order val="1"/>
          <c:tx>
            <c:strRef>
              <c:f>Imatinib!$G$11</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Imatinib!$F$11:$F$14</c:f>
              <c:numCache>
                <c:ptCount val="4"/>
                <c:pt idx="0">
                  <c:v>3669</c:v>
                </c:pt>
                <c:pt idx="1">
                  <c:v>4781</c:v>
                </c:pt>
                <c:pt idx="2">
                  <c:v>4966</c:v>
                </c:pt>
                <c:pt idx="3">
                  <c:v>5330</c:v>
                </c:pt>
              </c:numCache>
            </c:numRef>
          </c:xVal>
          <c:yVal>
            <c:numRef>
              <c:f>Imatinib!$H$11:$H$14</c:f>
              <c:numCache>
                <c:ptCount val="4"/>
                <c:pt idx="0">
                  <c:v>2</c:v>
                </c:pt>
                <c:pt idx="1">
                  <c:v>2</c:v>
                </c:pt>
                <c:pt idx="2">
                  <c:v>2</c:v>
                </c:pt>
                <c:pt idx="3">
                  <c:v>2</c:v>
                </c:pt>
              </c:numCache>
            </c:numRef>
          </c:yVal>
          <c:bubbleSize>
            <c:numRef>
              <c:f>Imatinib!$D$11:$D$14</c:f>
              <c:numCache>
                <c:ptCount val="4"/>
                <c:pt idx="0">
                  <c:v>21</c:v>
                </c:pt>
                <c:pt idx="1">
                  <c:v>20</c:v>
                </c:pt>
                <c:pt idx="2">
                  <c:v>1</c:v>
                </c:pt>
                <c:pt idx="3">
                  <c:v>10</c:v>
                </c:pt>
              </c:numCache>
            </c:numRef>
          </c:bubbleSize>
        </c:ser>
        <c:ser>
          <c:idx val="2"/>
          <c:order val="2"/>
          <c:tx>
            <c:strRef>
              <c:f>Imatinib!$G$15</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Imatinib!$F$15:$F$40</c:f>
              <c:numCache>
                <c:ptCount val="26"/>
                <c:pt idx="0">
                  <c:v>3249</c:v>
                </c:pt>
                <c:pt idx="1">
                  <c:v>3327</c:v>
                </c:pt>
                <c:pt idx="2">
                  <c:v>3413</c:v>
                </c:pt>
                <c:pt idx="3">
                  <c:v>3482</c:v>
                </c:pt>
                <c:pt idx="4">
                  <c:v>3615</c:v>
                </c:pt>
                <c:pt idx="5">
                  <c:v>4062</c:v>
                </c:pt>
                <c:pt idx="6">
                  <c:v>4183</c:v>
                </c:pt>
                <c:pt idx="7">
                  <c:v>4189</c:v>
                </c:pt>
                <c:pt idx="8">
                  <c:v>4274</c:v>
                </c:pt>
                <c:pt idx="9">
                  <c:v>4309</c:v>
                </c:pt>
                <c:pt idx="10">
                  <c:v>4363</c:v>
                </c:pt>
                <c:pt idx="11">
                  <c:v>4567</c:v>
                </c:pt>
                <c:pt idx="12">
                  <c:v>4825</c:v>
                </c:pt>
                <c:pt idx="13">
                  <c:v>4963</c:v>
                </c:pt>
                <c:pt idx="14">
                  <c:v>5306</c:v>
                </c:pt>
                <c:pt idx="15">
                  <c:v>5350</c:v>
                </c:pt>
                <c:pt idx="16">
                  <c:v>5372</c:v>
                </c:pt>
                <c:pt idx="17">
                  <c:v>5372</c:v>
                </c:pt>
                <c:pt idx="18">
                  <c:v>5427</c:v>
                </c:pt>
                <c:pt idx="19">
                  <c:v>5450</c:v>
                </c:pt>
                <c:pt idx="20">
                  <c:v>5702</c:v>
                </c:pt>
                <c:pt idx="21">
                  <c:v>5722</c:v>
                </c:pt>
                <c:pt idx="22">
                  <c:v>5992</c:v>
                </c:pt>
                <c:pt idx="23">
                  <c:v>6279</c:v>
                </c:pt>
                <c:pt idx="24">
                  <c:v>6828</c:v>
                </c:pt>
                <c:pt idx="25">
                  <c:v>7529</c:v>
                </c:pt>
              </c:numCache>
            </c:numRef>
          </c:xVal>
          <c:yVal>
            <c:numRef>
              <c:f>Imatinib!$H$15:$H$40</c:f>
              <c:numCache>
                <c:ptCount val="2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numCache>
            </c:numRef>
          </c:yVal>
          <c:bubbleSize>
            <c:numRef>
              <c:f>Imatinib!$D$15:$D$40</c:f>
              <c:numCache>
                <c:ptCount val="26"/>
                <c:pt idx="0">
                  <c:v>23</c:v>
                </c:pt>
                <c:pt idx="1">
                  <c:v>20</c:v>
                </c:pt>
                <c:pt idx="2">
                  <c:v>8</c:v>
                </c:pt>
                <c:pt idx="3">
                  <c:v>1</c:v>
                </c:pt>
                <c:pt idx="4">
                  <c:v>7</c:v>
                </c:pt>
                <c:pt idx="5">
                  <c:v>9</c:v>
                </c:pt>
                <c:pt idx="6">
                  <c:v>10</c:v>
                </c:pt>
                <c:pt idx="7">
                  <c:v>12</c:v>
                </c:pt>
                <c:pt idx="8">
                  <c:v>13</c:v>
                </c:pt>
                <c:pt idx="9">
                  <c:v>10</c:v>
                </c:pt>
                <c:pt idx="10">
                  <c:v>15</c:v>
                </c:pt>
                <c:pt idx="11">
                  <c:v>10</c:v>
                </c:pt>
                <c:pt idx="12">
                  <c:v>6</c:v>
                </c:pt>
                <c:pt idx="13">
                  <c:v>1</c:v>
                </c:pt>
                <c:pt idx="14">
                  <c:v>1</c:v>
                </c:pt>
                <c:pt idx="15">
                  <c:v>1</c:v>
                </c:pt>
                <c:pt idx="16">
                  <c:v>11</c:v>
                </c:pt>
                <c:pt idx="17">
                  <c:v>10</c:v>
                </c:pt>
                <c:pt idx="18">
                  <c:v>16</c:v>
                </c:pt>
                <c:pt idx="19">
                  <c:v>9</c:v>
                </c:pt>
                <c:pt idx="20">
                  <c:v>3</c:v>
                </c:pt>
                <c:pt idx="21">
                  <c:v>11</c:v>
                </c:pt>
                <c:pt idx="22">
                  <c:v>15</c:v>
                </c:pt>
                <c:pt idx="23">
                  <c:v>5</c:v>
                </c:pt>
                <c:pt idx="24">
                  <c:v>1</c:v>
                </c:pt>
                <c:pt idx="25">
                  <c:v>1</c:v>
                </c:pt>
              </c:numCache>
            </c:numRef>
          </c:bubbleSize>
        </c:ser>
        <c:ser>
          <c:idx val="3"/>
          <c:order val="3"/>
          <c:tx>
            <c:strRef>
              <c:f>Imatinib!$G$41</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Imatinib!$F$41:$F$52</c:f>
              <c:numCache>
                <c:ptCount val="12"/>
                <c:pt idx="0">
                  <c:v>2887</c:v>
                </c:pt>
                <c:pt idx="1">
                  <c:v>3126</c:v>
                </c:pt>
                <c:pt idx="2">
                  <c:v>3287</c:v>
                </c:pt>
                <c:pt idx="3">
                  <c:v>3594</c:v>
                </c:pt>
                <c:pt idx="4">
                  <c:v>3630</c:v>
                </c:pt>
                <c:pt idx="5">
                  <c:v>3636</c:v>
                </c:pt>
                <c:pt idx="6">
                  <c:v>3700</c:v>
                </c:pt>
                <c:pt idx="7">
                  <c:v>3840</c:v>
                </c:pt>
                <c:pt idx="8">
                  <c:v>4314</c:v>
                </c:pt>
                <c:pt idx="9">
                  <c:v>4784</c:v>
                </c:pt>
                <c:pt idx="10">
                  <c:v>5972</c:v>
                </c:pt>
                <c:pt idx="11">
                  <c:v>6266</c:v>
                </c:pt>
              </c:numCache>
            </c:numRef>
          </c:xVal>
          <c:yVal>
            <c:numRef>
              <c:f>Imatinib!$H$41:$H$52</c:f>
              <c:numCache>
                <c:ptCount val="12"/>
                <c:pt idx="0">
                  <c:v>4</c:v>
                </c:pt>
                <c:pt idx="1">
                  <c:v>4</c:v>
                </c:pt>
                <c:pt idx="2">
                  <c:v>4</c:v>
                </c:pt>
                <c:pt idx="3">
                  <c:v>4</c:v>
                </c:pt>
                <c:pt idx="4">
                  <c:v>4</c:v>
                </c:pt>
                <c:pt idx="5">
                  <c:v>4</c:v>
                </c:pt>
                <c:pt idx="6">
                  <c:v>4</c:v>
                </c:pt>
                <c:pt idx="7">
                  <c:v>4</c:v>
                </c:pt>
                <c:pt idx="8">
                  <c:v>4</c:v>
                </c:pt>
                <c:pt idx="9">
                  <c:v>4</c:v>
                </c:pt>
                <c:pt idx="10">
                  <c:v>4</c:v>
                </c:pt>
                <c:pt idx="11">
                  <c:v>4</c:v>
                </c:pt>
              </c:numCache>
            </c:numRef>
          </c:yVal>
          <c:bubbleSize>
            <c:numRef>
              <c:f>Imatinib!$D$41:$D$52</c:f>
              <c:numCache>
                <c:ptCount val="12"/>
                <c:pt idx="0">
                  <c:v>9</c:v>
                </c:pt>
                <c:pt idx="1">
                  <c:v>21</c:v>
                </c:pt>
                <c:pt idx="2">
                  <c:v>16</c:v>
                </c:pt>
                <c:pt idx="3">
                  <c:v>5</c:v>
                </c:pt>
                <c:pt idx="4">
                  <c:v>7</c:v>
                </c:pt>
                <c:pt idx="5">
                  <c:v>5</c:v>
                </c:pt>
                <c:pt idx="6">
                  <c:v>7</c:v>
                </c:pt>
                <c:pt idx="7">
                  <c:v>4</c:v>
                </c:pt>
                <c:pt idx="8">
                  <c:v>1</c:v>
                </c:pt>
                <c:pt idx="9">
                  <c:v>1</c:v>
                </c:pt>
                <c:pt idx="10">
                  <c:v>16</c:v>
                </c:pt>
                <c:pt idx="11">
                  <c:v>2</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Imatinib!$F$53:$F$55</c:f>
              <c:numCache>
                <c:ptCount val="3"/>
                <c:pt idx="0">
                  <c:v>5281</c:v>
                </c:pt>
                <c:pt idx="1">
                  <c:v>5770</c:v>
                </c:pt>
                <c:pt idx="2">
                  <c:v>6083</c:v>
                </c:pt>
              </c:numCache>
            </c:numRef>
          </c:xVal>
          <c:yVal>
            <c:numRef>
              <c:f>Imatinib!$H$53:$H$55</c:f>
              <c:numCache>
                <c:ptCount val="3"/>
                <c:pt idx="0">
                  <c:v>5</c:v>
                </c:pt>
                <c:pt idx="1">
                  <c:v>5</c:v>
                </c:pt>
                <c:pt idx="2">
                  <c:v>5</c:v>
                </c:pt>
              </c:numCache>
            </c:numRef>
          </c:yVal>
          <c:bubbleSize>
            <c:numRef>
              <c:f>Imatinib!$D$53:$D$55</c:f>
              <c:numCache>
                <c:ptCount val="3"/>
                <c:pt idx="0">
                  <c:v>20</c:v>
                </c:pt>
                <c:pt idx="1">
                  <c:v>10</c:v>
                </c:pt>
                <c:pt idx="2">
                  <c:v>4</c:v>
                </c:pt>
              </c:numCache>
            </c:numRef>
          </c:bubbleSize>
        </c:ser>
        <c:ser>
          <c:idx val="5"/>
          <c:order val="5"/>
          <c:tx>
            <c:strRef>
              <c:f>Imatinib!$G$56</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Imatinib!$F$56:$F$78</c:f>
              <c:numCache>
                <c:ptCount val="23"/>
                <c:pt idx="0">
                  <c:v>3663</c:v>
                </c:pt>
                <c:pt idx="1">
                  <c:v>3844</c:v>
                </c:pt>
                <c:pt idx="2">
                  <c:v>4742</c:v>
                </c:pt>
                <c:pt idx="3">
                  <c:v>4750</c:v>
                </c:pt>
                <c:pt idx="4">
                  <c:v>4824</c:v>
                </c:pt>
                <c:pt idx="5">
                  <c:v>4865</c:v>
                </c:pt>
                <c:pt idx="6">
                  <c:v>4875</c:v>
                </c:pt>
                <c:pt idx="7">
                  <c:v>4901</c:v>
                </c:pt>
                <c:pt idx="8">
                  <c:v>4901</c:v>
                </c:pt>
                <c:pt idx="9">
                  <c:v>4916</c:v>
                </c:pt>
                <c:pt idx="10">
                  <c:v>4945</c:v>
                </c:pt>
                <c:pt idx="11">
                  <c:v>4956</c:v>
                </c:pt>
                <c:pt idx="12">
                  <c:v>4970</c:v>
                </c:pt>
                <c:pt idx="13">
                  <c:v>4970</c:v>
                </c:pt>
                <c:pt idx="14">
                  <c:v>5056</c:v>
                </c:pt>
                <c:pt idx="15">
                  <c:v>5056</c:v>
                </c:pt>
                <c:pt idx="16">
                  <c:v>5072</c:v>
                </c:pt>
                <c:pt idx="17">
                  <c:v>5093</c:v>
                </c:pt>
                <c:pt idx="18">
                  <c:v>5093</c:v>
                </c:pt>
                <c:pt idx="19">
                  <c:v>5093</c:v>
                </c:pt>
                <c:pt idx="20">
                  <c:v>5310</c:v>
                </c:pt>
                <c:pt idx="21">
                  <c:v>6058</c:v>
                </c:pt>
                <c:pt idx="22">
                  <c:v>6062</c:v>
                </c:pt>
              </c:numCache>
            </c:numRef>
          </c:xVal>
          <c:yVal>
            <c:numRef>
              <c:f>Imatinib!$H$56:$H$78</c:f>
              <c:numCache>
                <c:ptCount val="23"/>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numCache>
            </c:numRef>
          </c:yVal>
          <c:bubbleSize>
            <c:numRef>
              <c:f>Imatinib!$D$56:$D$78</c:f>
              <c:numCache>
                <c:ptCount val="23"/>
                <c:pt idx="0">
                  <c:v>5</c:v>
                </c:pt>
                <c:pt idx="1">
                  <c:v>7</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10</c:v>
                </c:pt>
                <c:pt idx="22">
                  <c:v>1</c:v>
                </c:pt>
              </c:numCache>
            </c:numRef>
          </c:bubbleSize>
        </c:ser>
        <c:ser>
          <c:idx val="6"/>
          <c:order val="6"/>
          <c:tx>
            <c:v>製法</c:v>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7</c:v>
              </c:pt>
            </c:numLit>
          </c:yVal>
          <c:bubbleSize>
            <c:numLit>
              <c:ptCount val="1"/>
              <c:pt idx="0">
                <c:v>0</c:v>
              </c:pt>
            </c:numLit>
          </c:bubbleSize>
        </c:ser>
        <c:bubbleScale val="50"/>
        <c:axId val="18449691"/>
        <c:axId val="65278992"/>
      </c:bubbleChart>
      <c:valAx>
        <c:axId val="18449691"/>
        <c:scaling>
          <c:orientation val="minMax"/>
          <c:max val="9131.25"/>
          <c:min val="-365.25"/>
        </c:scaling>
        <c:axPos val="b"/>
        <c:delete val="0"/>
        <c:numFmt formatCode="General" sourceLinked="1"/>
        <c:majorTickMark val="out"/>
        <c:minorTickMark val="out"/>
        <c:tickLblPos val="none"/>
        <c:spPr>
          <a:ln w="3175">
            <a:solidFill>
              <a:srgbClr val="808080"/>
            </a:solidFill>
          </a:ln>
        </c:spPr>
        <c:crossAx val="65278992"/>
        <c:crosses val="autoZero"/>
        <c:crossBetween val="midCat"/>
        <c:dispUnits/>
        <c:majorUnit val="1826.25"/>
        <c:minorUnit val="365.25"/>
      </c:valAx>
      <c:valAx>
        <c:axId val="6527899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8449691"/>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Dasatinib!$G$2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Dasatinib!$F$2:$F$9</c:f>
              <c:numCache>
                <c:ptCount val="8"/>
                <c:pt idx="0">
                  <c:v>0</c:v>
                </c:pt>
                <c:pt idx="1">
                  <c:v>2353</c:v>
                </c:pt>
                <c:pt idx="2">
                  <c:v>3177</c:v>
                </c:pt>
                <c:pt idx="3">
                  <c:v>4493</c:v>
                </c:pt>
                <c:pt idx="4">
                  <c:v>1759</c:v>
                </c:pt>
                <c:pt idx="5">
                  <c:v>1934</c:v>
                </c:pt>
                <c:pt idx="6">
                  <c:v>1993</c:v>
                </c:pt>
                <c:pt idx="7">
                  <c:v>2163</c:v>
                </c:pt>
              </c:numCache>
            </c:numRef>
          </c:xVal>
          <c:yVal>
            <c:numRef>
              <c:f>Dasatinib!$H$2:$H$9</c:f>
              <c:numCache>
                <c:ptCount val="8"/>
                <c:pt idx="0">
                  <c:v>1</c:v>
                </c:pt>
                <c:pt idx="1">
                  <c:v>1</c:v>
                </c:pt>
                <c:pt idx="2">
                  <c:v>1</c:v>
                </c:pt>
                <c:pt idx="3">
                  <c:v>1</c:v>
                </c:pt>
                <c:pt idx="4">
                  <c:v>1</c:v>
                </c:pt>
                <c:pt idx="5">
                  <c:v>1</c:v>
                </c:pt>
                <c:pt idx="6">
                  <c:v>1</c:v>
                </c:pt>
                <c:pt idx="7">
                  <c:v>1</c:v>
                </c:pt>
              </c:numCache>
            </c:numRef>
          </c:yVal>
          <c:bubbleSize>
            <c:numRef>
              <c:f>Dasatinib!$D$2:$D$9</c:f>
              <c:numCache>
                <c:ptCount val="8"/>
                <c:pt idx="0">
                  <c:v>20</c:v>
                </c:pt>
                <c:pt idx="1">
                  <c:v>3</c:v>
                </c:pt>
                <c:pt idx="2">
                  <c:v>1</c:v>
                </c:pt>
                <c:pt idx="3">
                  <c:v>1</c:v>
                </c:pt>
                <c:pt idx="4">
                  <c:v>13</c:v>
                </c:pt>
                <c:pt idx="5">
                  <c:v>1</c:v>
                </c:pt>
                <c:pt idx="6">
                  <c:v>2</c:v>
                </c:pt>
                <c:pt idx="7">
                  <c:v>4</c:v>
                </c:pt>
              </c:numCache>
            </c:numRef>
          </c:bubbleSize>
        </c:ser>
        <c:ser>
          <c:idx val="1"/>
          <c:order val="1"/>
          <c:tx>
            <c:strRef>
              <c:f>Dasatinib!$G$10</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Dasatinib!$F$10</c:f>
              <c:numCache>
                <c:ptCount val="1"/>
                <c:pt idx="0">
                  <c:v>2213</c:v>
                </c:pt>
              </c:numCache>
            </c:numRef>
          </c:xVal>
          <c:yVal>
            <c:numRef>
              <c:f>Dasatinib!$H$10</c:f>
              <c:numCache>
                <c:ptCount val="1"/>
                <c:pt idx="0">
                  <c:v>2</c:v>
                </c:pt>
              </c:numCache>
            </c:numRef>
          </c:yVal>
          <c:bubbleSize>
            <c:numRef>
              <c:f>Dasatinib!$D$10</c:f>
              <c:numCache>
                <c:ptCount val="1"/>
                <c:pt idx="0">
                  <c:v>7</c:v>
                </c:pt>
              </c:numCache>
            </c:numRef>
          </c:bubbleSize>
        </c:ser>
        <c:ser>
          <c:idx val="2"/>
          <c:order val="2"/>
          <c:tx>
            <c:strRef>
              <c:f>Dasatinib!$G$11</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Dasatinib!$F$11:$F$34</c:f>
              <c:numCache>
                <c:ptCount val="24"/>
                <c:pt idx="0">
                  <c:v>1267</c:v>
                </c:pt>
                <c:pt idx="1">
                  <c:v>1267</c:v>
                </c:pt>
                <c:pt idx="2">
                  <c:v>1449</c:v>
                </c:pt>
                <c:pt idx="3">
                  <c:v>1548</c:v>
                </c:pt>
                <c:pt idx="4">
                  <c:v>2191</c:v>
                </c:pt>
                <c:pt idx="5">
                  <c:v>2668</c:v>
                </c:pt>
                <c:pt idx="6">
                  <c:v>2767</c:v>
                </c:pt>
                <c:pt idx="7">
                  <c:v>2892</c:v>
                </c:pt>
                <c:pt idx="8">
                  <c:v>3052</c:v>
                </c:pt>
                <c:pt idx="9">
                  <c:v>3114</c:v>
                </c:pt>
                <c:pt idx="10">
                  <c:v>3116</c:v>
                </c:pt>
                <c:pt idx="11">
                  <c:v>3396</c:v>
                </c:pt>
                <c:pt idx="12">
                  <c:v>3487</c:v>
                </c:pt>
                <c:pt idx="13">
                  <c:v>4362</c:v>
                </c:pt>
                <c:pt idx="14">
                  <c:v>4909</c:v>
                </c:pt>
                <c:pt idx="15">
                  <c:v>4909</c:v>
                </c:pt>
                <c:pt idx="16">
                  <c:v>4909</c:v>
                </c:pt>
                <c:pt idx="17">
                  <c:v>4909</c:v>
                </c:pt>
                <c:pt idx="18">
                  <c:v>4909</c:v>
                </c:pt>
                <c:pt idx="19">
                  <c:v>4909</c:v>
                </c:pt>
                <c:pt idx="20">
                  <c:v>4909</c:v>
                </c:pt>
                <c:pt idx="21">
                  <c:v>4909</c:v>
                </c:pt>
                <c:pt idx="22">
                  <c:v>4909</c:v>
                </c:pt>
                <c:pt idx="23">
                  <c:v>4989</c:v>
                </c:pt>
              </c:numCache>
            </c:numRef>
          </c:xVal>
          <c:yVal>
            <c:numRef>
              <c:f>Dasatinib!$H$11:$H$34</c:f>
              <c:numCach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numCache>
            </c:numRef>
          </c:yVal>
          <c:bubbleSize>
            <c:numRef>
              <c:f>Dasatinib!$D$11:$D$34</c:f>
              <c:numCache>
                <c:ptCount val="24"/>
                <c:pt idx="0">
                  <c:v>5</c:v>
                </c:pt>
                <c:pt idx="1">
                  <c:v>6</c:v>
                </c:pt>
                <c:pt idx="2">
                  <c:v>4</c:v>
                </c:pt>
                <c:pt idx="3">
                  <c:v>12</c:v>
                </c:pt>
                <c:pt idx="4">
                  <c:v>14</c:v>
                </c:pt>
                <c:pt idx="5">
                  <c:v>3</c:v>
                </c:pt>
                <c:pt idx="6">
                  <c:v>11</c:v>
                </c:pt>
                <c:pt idx="7">
                  <c:v>3</c:v>
                </c:pt>
                <c:pt idx="8">
                  <c:v>5</c:v>
                </c:pt>
                <c:pt idx="9">
                  <c:v>1</c:v>
                </c:pt>
                <c:pt idx="10">
                  <c:v>1</c:v>
                </c:pt>
                <c:pt idx="11">
                  <c:v>2</c:v>
                </c:pt>
                <c:pt idx="12">
                  <c:v>8</c:v>
                </c:pt>
                <c:pt idx="13">
                  <c:v>10</c:v>
                </c:pt>
                <c:pt idx="14">
                  <c:v>2</c:v>
                </c:pt>
                <c:pt idx="15">
                  <c:v>1</c:v>
                </c:pt>
                <c:pt idx="16">
                  <c:v>1</c:v>
                </c:pt>
                <c:pt idx="17">
                  <c:v>1</c:v>
                </c:pt>
                <c:pt idx="18">
                  <c:v>1</c:v>
                </c:pt>
                <c:pt idx="19">
                  <c:v>1</c:v>
                </c:pt>
                <c:pt idx="20">
                  <c:v>1</c:v>
                </c:pt>
                <c:pt idx="21">
                  <c:v>1</c:v>
                </c:pt>
                <c:pt idx="22">
                  <c:v>1</c:v>
                </c:pt>
                <c:pt idx="23">
                  <c:v>1</c:v>
                </c:pt>
              </c:numCache>
            </c:numRef>
          </c:bubbleSize>
        </c:ser>
        <c:ser>
          <c:idx val="3"/>
          <c:order val="3"/>
          <c:tx>
            <c:strRef>
              <c:f>Dasatinib!$G$35</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Dasatinib!$F$35:$F$38</c:f>
              <c:numCache>
                <c:ptCount val="4"/>
                <c:pt idx="0">
                  <c:v>1441</c:v>
                </c:pt>
                <c:pt idx="1">
                  <c:v>2031</c:v>
                </c:pt>
                <c:pt idx="2">
                  <c:v>2381</c:v>
                </c:pt>
                <c:pt idx="3">
                  <c:v>2407</c:v>
                </c:pt>
              </c:numCache>
            </c:numRef>
          </c:xVal>
          <c:yVal>
            <c:numRef>
              <c:f>Dasatinib!$H$35:$H$38</c:f>
              <c:numCache>
                <c:ptCount val="4"/>
                <c:pt idx="0">
                  <c:v>4</c:v>
                </c:pt>
                <c:pt idx="1">
                  <c:v>4</c:v>
                </c:pt>
                <c:pt idx="2">
                  <c:v>4</c:v>
                </c:pt>
                <c:pt idx="3">
                  <c:v>4</c:v>
                </c:pt>
              </c:numCache>
            </c:numRef>
          </c:yVal>
          <c:bubbleSize>
            <c:numRef>
              <c:f>Dasatinib!$D$35:$D$38</c:f>
              <c:numCache>
                <c:ptCount val="4"/>
                <c:pt idx="0">
                  <c:v>18</c:v>
                </c:pt>
                <c:pt idx="1">
                  <c:v>12</c:v>
                </c:pt>
                <c:pt idx="2">
                  <c:v>2</c:v>
                </c:pt>
                <c:pt idx="3">
                  <c:v>2</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Dasatinib!$G$39</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Dasatinib!$F$39:$F$48</c:f>
              <c:numCache>
                <c:ptCount val="10"/>
                <c:pt idx="0">
                  <c:v>2249</c:v>
                </c:pt>
                <c:pt idx="1">
                  <c:v>2283</c:v>
                </c:pt>
                <c:pt idx="2">
                  <c:v>2396</c:v>
                </c:pt>
                <c:pt idx="3">
                  <c:v>2403</c:v>
                </c:pt>
                <c:pt idx="4">
                  <c:v>2407</c:v>
                </c:pt>
                <c:pt idx="5">
                  <c:v>2423</c:v>
                </c:pt>
                <c:pt idx="6">
                  <c:v>2529</c:v>
                </c:pt>
                <c:pt idx="7">
                  <c:v>2806</c:v>
                </c:pt>
                <c:pt idx="8">
                  <c:v>2827</c:v>
                </c:pt>
                <c:pt idx="9">
                  <c:v>3138</c:v>
                </c:pt>
              </c:numCache>
            </c:numRef>
          </c:xVal>
          <c:yVal>
            <c:numRef>
              <c:f>Dasatinib!$H$39:$H$49</c:f>
              <c:numCache>
                <c:ptCount val="11"/>
                <c:pt idx="0">
                  <c:v>6</c:v>
                </c:pt>
                <c:pt idx="1">
                  <c:v>6</c:v>
                </c:pt>
                <c:pt idx="2">
                  <c:v>6</c:v>
                </c:pt>
                <c:pt idx="3">
                  <c:v>6</c:v>
                </c:pt>
                <c:pt idx="4">
                  <c:v>6</c:v>
                </c:pt>
                <c:pt idx="5">
                  <c:v>6</c:v>
                </c:pt>
                <c:pt idx="6">
                  <c:v>6</c:v>
                </c:pt>
                <c:pt idx="7">
                  <c:v>6</c:v>
                </c:pt>
                <c:pt idx="8">
                  <c:v>6</c:v>
                </c:pt>
                <c:pt idx="9">
                  <c:v>6</c:v>
                </c:pt>
                <c:pt idx="10">
                  <c:v>6</c:v>
                </c:pt>
              </c:numCache>
            </c:numRef>
          </c:yVal>
          <c:bubbleSize>
            <c:numRef>
              <c:f>Dasatinib!$D$39:$D$49</c:f>
              <c:numCache>
                <c:ptCount val="11"/>
                <c:pt idx="0">
                  <c:v>8</c:v>
                </c:pt>
                <c:pt idx="1">
                  <c:v>6</c:v>
                </c:pt>
                <c:pt idx="2">
                  <c:v>3</c:v>
                </c:pt>
                <c:pt idx="3">
                  <c:v>5</c:v>
                </c:pt>
                <c:pt idx="4">
                  <c:v>3</c:v>
                </c:pt>
                <c:pt idx="5">
                  <c:v>4</c:v>
                </c:pt>
                <c:pt idx="6">
                  <c:v>2</c:v>
                </c:pt>
                <c:pt idx="7">
                  <c:v>3</c:v>
                </c:pt>
                <c:pt idx="8">
                  <c:v>5</c:v>
                </c:pt>
                <c:pt idx="9">
                  <c:v>3</c:v>
                </c:pt>
                <c:pt idx="10">
                  <c:v>3</c:v>
                </c:pt>
              </c:numCache>
            </c:numRef>
          </c:bubbleSize>
        </c:ser>
        <c:ser>
          <c:idx val="6"/>
          <c:order val="6"/>
          <c:tx>
            <c:strRef>
              <c:f>Dasatinib!$G$50</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Dasatinib!$F$50:$F$52</c:f>
              <c:numCache>
                <c:ptCount val="3"/>
                <c:pt idx="0">
                  <c:v>1758</c:v>
                </c:pt>
                <c:pt idx="1">
                  <c:v>1759</c:v>
                </c:pt>
                <c:pt idx="2">
                  <c:v>2528</c:v>
                </c:pt>
              </c:numCache>
            </c:numRef>
          </c:xVal>
          <c:yVal>
            <c:numRef>
              <c:f>Dasatinib!$H$50:$H$52</c:f>
              <c:numCache>
                <c:ptCount val="3"/>
                <c:pt idx="0">
                  <c:v>7</c:v>
                </c:pt>
                <c:pt idx="1">
                  <c:v>7</c:v>
                </c:pt>
                <c:pt idx="2">
                  <c:v>7</c:v>
                </c:pt>
              </c:numCache>
            </c:numRef>
          </c:yVal>
          <c:bubbleSize>
            <c:numRef>
              <c:f>Dasatinib!$D$50:$D$52</c:f>
              <c:numCache>
                <c:ptCount val="3"/>
                <c:pt idx="0">
                  <c:v>2</c:v>
                </c:pt>
                <c:pt idx="1">
                  <c:v>7</c:v>
                </c:pt>
                <c:pt idx="2">
                  <c:v>2</c:v>
                </c:pt>
              </c:numCache>
            </c:numRef>
          </c:bubbleSize>
        </c:ser>
        <c:bubbleScale val="50"/>
        <c:axId val="14042577"/>
        <c:axId val="4581550"/>
      </c:bubbleChart>
      <c:valAx>
        <c:axId val="14042577"/>
        <c:scaling>
          <c:orientation val="minMax"/>
          <c:max val="9131.25"/>
          <c:min val="-365.25"/>
        </c:scaling>
        <c:axPos val="b"/>
        <c:delete val="0"/>
        <c:numFmt formatCode="General" sourceLinked="1"/>
        <c:majorTickMark val="out"/>
        <c:minorTickMark val="out"/>
        <c:tickLblPos val="none"/>
        <c:spPr>
          <a:ln w="3175">
            <a:solidFill>
              <a:srgbClr val="808080"/>
            </a:solidFill>
          </a:ln>
        </c:spPr>
        <c:crossAx val="4581550"/>
        <c:crosses val="autoZero"/>
        <c:crossBetween val="midCat"/>
        <c:dispUnits/>
        <c:majorUnit val="1826.25"/>
        <c:minorUnit val="365.25"/>
      </c:valAx>
      <c:valAx>
        <c:axId val="458155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4042577"/>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Ustekinumab!$H$2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Ustekinumab!$F$2:$F$5</c:f>
              <c:numCache>
                <c:ptCount val="4"/>
                <c:pt idx="0">
                  <c:v>584</c:v>
                </c:pt>
                <c:pt idx="1">
                  <c:v>878</c:v>
                </c:pt>
                <c:pt idx="2">
                  <c:v>2180</c:v>
                </c:pt>
                <c:pt idx="3">
                  <c:v>3191</c:v>
                </c:pt>
              </c:numCache>
            </c:numRef>
          </c:xVal>
          <c:yVal>
            <c:numRef>
              <c:f>Ustekinumab!$I$2:$I$5</c:f>
              <c:numCache>
                <c:ptCount val="4"/>
                <c:pt idx="0">
                  <c:v>1</c:v>
                </c:pt>
                <c:pt idx="1">
                  <c:v>1</c:v>
                </c:pt>
                <c:pt idx="2">
                  <c:v>1</c:v>
                </c:pt>
                <c:pt idx="3">
                  <c:v>1</c:v>
                </c:pt>
              </c:numCache>
            </c:numRef>
          </c:yVal>
          <c:bubbleSize>
            <c:numRef>
              <c:f>Ustekinumab!$D$2:$D$5</c:f>
              <c:numCache>
                <c:ptCount val="4"/>
                <c:pt idx="0">
                  <c:v>23</c:v>
                </c:pt>
                <c:pt idx="1">
                  <c:v>3</c:v>
                </c:pt>
                <c:pt idx="2">
                  <c:v>15</c:v>
                </c:pt>
                <c:pt idx="3">
                  <c:v>4</c:v>
                </c:pt>
              </c:numCache>
            </c:numRef>
          </c:bubbleSize>
        </c:ser>
        <c:ser>
          <c:idx val="1"/>
          <c:order val="1"/>
          <c:tx>
            <c:strRef>
              <c:f>Ustekinumab!$H$6</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Ustekinumab!$F$6</c:f>
              <c:numCache>
                <c:ptCount val="1"/>
                <c:pt idx="0">
                  <c:v>2946</c:v>
                </c:pt>
              </c:numCache>
            </c:numRef>
          </c:xVal>
          <c:yVal>
            <c:numRef>
              <c:f>Ustekinumab!$I$6</c:f>
              <c:numCache>
                <c:ptCount val="1"/>
                <c:pt idx="0">
                  <c:v>2</c:v>
                </c:pt>
              </c:numCache>
            </c:numRef>
          </c:yVal>
          <c:bubbleSize>
            <c:numRef>
              <c:f>Ustekinumab!$D$6</c:f>
              <c:numCache>
                <c:ptCount val="1"/>
                <c:pt idx="0">
                  <c:v>2</c:v>
                </c:pt>
              </c:numCache>
            </c:numRef>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Ustekinumab!$H$7</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Ustekinumab!$F$7</c:f>
              <c:numCache>
                <c:ptCount val="1"/>
                <c:pt idx="0">
                  <c:v>1180</c:v>
                </c:pt>
              </c:numCache>
            </c:numRef>
          </c:xVal>
          <c:yVal>
            <c:numRef>
              <c:f>Ustekinumab!$I$7</c:f>
              <c:numCache>
                <c:ptCount val="1"/>
                <c:pt idx="0">
                  <c:v>4</c:v>
                </c:pt>
              </c:numCache>
            </c:numRef>
          </c:yVal>
          <c:bubbleSize>
            <c:numRef>
              <c:f>Ustekinumab!$D$7</c:f>
              <c:numCache>
                <c:ptCount val="1"/>
                <c:pt idx="0">
                  <c:v>3</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Ustekinumab!$H$8</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Ustekinumab!$F$8</c:f>
              <c:numCache>
                <c:ptCount val="1"/>
                <c:pt idx="0">
                  <c:v>3064</c:v>
                </c:pt>
              </c:numCache>
            </c:numRef>
          </c:xVal>
          <c:yVal>
            <c:numRef>
              <c:f>Ustekinumab!$I$8</c:f>
              <c:numCache>
                <c:ptCount val="1"/>
                <c:pt idx="0">
                  <c:v>6</c:v>
                </c:pt>
              </c:numCache>
            </c:numRef>
          </c:yVal>
          <c:bubbleSize>
            <c:numRef>
              <c:f>Ustekinumab!$D$8</c:f>
              <c:numCache>
                <c:ptCount val="1"/>
                <c:pt idx="0">
                  <c:v>3</c:v>
                </c:pt>
              </c:numCache>
            </c:numRef>
          </c:bubbleSize>
        </c:ser>
        <c:ser>
          <c:idx val="6"/>
          <c:order val="6"/>
          <c:tx>
            <c:strRef>
              <c:f>Ustekinumab!$H$9</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Ustekinumab!$F$9</c:f>
              <c:numCache>
                <c:ptCount val="1"/>
                <c:pt idx="0">
                  <c:v>2181</c:v>
                </c:pt>
              </c:numCache>
            </c:numRef>
          </c:xVal>
          <c:yVal>
            <c:numRef>
              <c:f>Ustekinumab!$I$9</c:f>
              <c:numCache>
                <c:ptCount val="1"/>
                <c:pt idx="0">
                  <c:v>7</c:v>
                </c:pt>
              </c:numCache>
            </c:numRef>
          </c:yVal>
          <c:bubbleSize>
            <c:numRef>
              <c:f>Ustekinumab!$D$9</c:f>
              <c:numCache>
                <c:ptCount val="1"/>
                <c:pt idx="0">
                  <c:v>4</c:v>
                </c:pt>
              </c:numCache>
            </c:numRef>
          </c:bubbleSize>
        </c:ser>
        <c:bubbleScale val="50"/>
        <c:axId val="65756087"/>
        <c:axId val="27878332"/>
      </c:bubbleChart>
      <c:valAx>
        <c:axId val="65756087"/>
        <c:scaling>
          <c:orientation val="minMax"/>
          <c:max val="9131.25"/>
          <c:min val="-365.25"/>
        </c:scaling>
        <c:axPos val="b"/>
        <c:delete val="0"/>
        <c:numFmt formatCode="General" sourceLinked="1"/>
        <c:majorTickMark val="out"/>
        <c:minorTickMark val="out"/>
        <c:tickLblPos val="none"/>
        <c:spPr>
          <a:ln w="3175">
            <a:solidFill>
              <a:srgbClr val="808080"/>
            </a:solidFill>
          </a:ln>
        </c:spPr>
        <c:crossAx val="27878332"/>
        <c:crosses val="autoZero"/>
        <c:crossBetween val="midCat"/>
        <c:dispUnits/>
        <c:majorUnit val="1826.25"/>
        <c:minorUnit val="365.25"/>
      </c:valAx>
      <c:valAx>
        <c:axId val="2787833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5756087"/>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Briakinumab!$H$2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Briakinumab!$F$2:$F$7</c:f>
              <c:numCache>
                <c:ptCount val="6"/>
                <c:pt idx="0">
                  <c:v>83</c:v>
                </c:pt>
                <c:pt idx="1">
                  <c:v>83</c:v>
                </c:pt>
                <c:pt idx="2">
                  <c:v>2911</c:v>
                </c:pt>
                <c:pt idx="3">
                  <c:v>4388</c:v>
                </c:pt>
                <c:pt idx="4">
                  <c:v>4395</c:v>
                </c:pt>
                <c:pt idx="5">
                  <c:v>4408</c:v>
                </c:pt>
              </c:numCache>
            </c:numRef>
          </c:xVal>
          <c:yVal>
            <c:numRef>
              <c:f>Briakinumab!$I$2:$I$7</c:f>
              <c:numCache>
                <c:ptCount val="6"/>
                <c:pt idx="0">
                  <c:v>1</c:v>
                </c:pt>
                <c:pt idx="1">
                  <c:v>1</c:v>
                </c:pt>
                <c:pt idx="2">
                  <c:v>1</c:v>
                </c:pt>
                <c:pt idx="3">
                  <c:v>1</c:v>
                </c:pt>
                <c:pt idx="4">
                  <c:v>1</c:v>
                </c:pt>
                <c:pt idx="5">
                  <c:v>1</c:v>
                </c:pt>
              </c:numCache>
            </c:numRef>
          </c:yVal>
          <c:bubbleSize>
            <c:numRef>
              <c:f>Briakinumab!$D$2:$D$7</c:f>
              <c:numCache>
                <c:ptCount val="6"/>
                <c:pt idx="0">
                  <c:v>1</c:v>
                </c:pt>
                <c:pt idx="1">
                  <c:v>23</c:v>
                </c:pt>
                <c:pt idx="2">
                  <c:v>12</c:v>
                </c:pt>
                <c:pt idx="3">
                  <c:v>9</c:v>
                </c:pt>
                <c:pt idx="4">
                  <c:v>1</c:v>
                </c:pt>
                <c:pt idx="5">
                  <c:v>10</c:v>
                </c:pt>
              </c:numCache>
            </c:numRef>
          </c:bubbleSize>
        </c:ser>
        <c:ser>
          <c:idx val="1"/>
          <c:order val="1"/>
          <c:tx>
            <c:strRef>
              <c:f>Briakinumab!$H$8</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Briakinumab!$F$8:$F$11</c:f>
              <c:numCache>
                <c:ptCount val="4"/>
                <c:pt idx="0">
                  <c:v>3615</c:v>
                </c:pt>
                <c:pt idx="1">
                  <c:v>3254</c:v>
                </c:pt>
                <c:pt idx="2">
                  <c:v>4738</c:v>
                </c:pt>
                <c:pt idx="3">
                  <c:v>4819</c:v>
                </c:pt>
              </c:numCache>
            </c:numRef>
          </c:xVal>
          <c:yVal>
            <c:numRef>
              <c:f>Briakinumab!$I$8:$I$11</c:f>
              <c:numCache>
                <c:ptCount val="4"/>
                <c:pt idx="0">
                  <c:v>2</c:v>
                </c:pt>
                <c:pt idx="1">
                  <c:v>2</c:v>
                </c:pt>
                <c:pt idx="2">
                  <c:v>2</c:v>
                </c:pt>
                <c:pt idx="3">
                  <c:v>2</c:v>
                </c:pt>
              </c:numCache>
            </c:numRef>
          </c:yVal>
          <c:bubbleSize>
            <c:numRef>
              <c:f>Briakinumab!$D$8:$D$11</c:f>
              <c:numCache>
                <c:ptCount val="4"/>
                <c:pt idx="0">
                  <c:v>14</c:v>
                </c:pt>
                <c:pt idx="1">
                  <c:v>15</c:v>
                </c:pt>
                <c:pt idx="2">
                  <c:v>1</c:v>
                </c:pt>
                <c:pt idx="3">
                  <c:v>1</c:v>
                </c:pt>
              </c:numCache>
            </c:numRef>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Briakinumab!$H$12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Briakinumab!$F$12:$F$16</c:f>
              <c:numCache>
                <c:ptCount val="5"/>
                <c:pt idx="0">
                  <c:v>3357</c:v>
                </c:pt>
                <c:pt idx="1">
                  <c:v>3909</c:v>
                </c:pt>
                <c:pt idx="2">
                  <c:v>4296</c:v>
                </c:pt>
                <c:pt idx="3">
                  <c:v>2937</c:v>
                </c:pt>
                <c:pt idx="4">
                  <c:v>3357</c:v>
                </c:pt>
              </c:numCache>
            </c:numRef>
          </c:xVal>
          <c:yVal>
            <c:numRef>
              <c:f>Briakinumab!$I$12:$I$16</c:f>
              <c:numCache>
                <c:ptCount val="5"/>
                <c:pt idx="0">
                  <c:v>4</c:v>
                </c:pt>
                <c:pt idx="1">
                  <c:v>4</c:v>
                </c:pt>
                <c:pt idx="2">
                  <c:v>4</c:v>
                </c:pt>
                <c:pt idx="3">
                  <c:v>4</c:v>
                </c:pt>
                <c:pt idx="4">
                  <c:v>4</c:v>
                </c:pt>
              </c:numCache>
            </c:numRef>
          </c:yVal>
          <c:bubbleSize>
            <c:numRef>
              <c:f>Briakinumab!$D$12:$D$16</c:f>
              <c:numCache>
                <c:ptCount val="5"/>
                <c:pt idx="0">
                  <c:v>14</c:v>
                </c:pt>
                <c:pt idx="1">
                  <c:v>14</c:v>
                </c:pt>
                <c:pt idx="2">
                  <c:v>12</c:v>
                </c:pt>
                <c:pt idx="3">
                  <c:v>14</c:v>
                </c:pt>
                <c:pt idx="4">
                  <c:v>14</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Briakinumab!$H$17</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Briakinumab!$F$17:$F$24</c:f>
              <c:numCache>
                <c:ptCount val="8"/>
                <c:pt idx="0">
                  <c:v>2812</c:v>
                </c:pt>
                <c:pt idx="1">
                  <c:v>3302</c:v>
                </c:pt>
                <c:pt idx="2">
                  <c:v>3580</c:v>
                </c:pt>
                <c:pt idx="3">
                  <c:v>3580</c:v>
                </c:pt>
                <c:pt idx="4">
                  <c:v>3953</c:v>
                </c:pt>
                <c:pt idx="5">
                  <c:v>2393</c:v>
                </c:pt>
                <c:pt idx="6">
                  <c:v>3848</c:v>
                </c:pt>
                <c:pt idx="7">
                  <c:v>4276</c:v>
                </c:pt>
              </c:numCache>
            </c:numRef>
          </c:xVal>
          <c:yVal>
            <c:numRef>
              <c:f>Briakinumab!$I$17:$I$24</c:f>
              <c:numCache>
                <c:ptCount val="8"/>
                <c:pt idx="0">
                  <c:v>7</c:v>
                </c:pt>
                <c:pt idx="1">
                  <c:v>7</c:v>
                </c:pt>
                <c:pt idx="2">
                  <c:v>7</c:v>
                </c:pt>
                <c:pt idx="3">
                  <c:v>7</c:v>
                </c:pt>
                <c:pt idx="4">
                  <c:v>7</c:v>
                </c:pt>
                <c:pt idx="5">
                  <c:v>7</c:v>
                </c:pt>
                <c:pt idx="6">
                  <c:v>7</c:v>
                </c:pt>
                <c:pt idx="7">
                  <c:v>7</c:v>
                </c:pt>
              </c:numCache>
            </c:numRef>
          </c:yVal>
          <c:bubbleSize>
            <c:numRef>
              <c:f>Briakinumab!$D$17:$D$24</c:f>
              <c:numCache>
                <c:ptCount val="8"/>
                <c:pt idx="0">
                  <c:v>17</c:v>
                </c:pt>
                <c:pt idx="1">
                  <c:v>15</c:v>
                </c:pt>
                <c:pt idx="2">
                  <c:v>14</c:v>
                </c:pt>
                <c:pt idx="3">
                  <c:v>14</c:v>
                </c:pt>
                <c:pt idx="4">
                  <c:v>14</c:v>
                </c:pt>
                <c:pt idx="5">
                  <c:v>16</c:v>
                </c:pt>
                <c:pt idx="6">
                  <c:v>7</c:v>
                </c:pt>
                <c:pt idx="7">
                  <c:v>13</c:v>
                </c:pt>
              </c:numCache>
            </c:numRef>
          </c:bubbleSize>
        </c:ser>
        <c:bubbleScale val="50"/>
        <c:axId val="3165261"/>
        <c:axId val="24683706"/>
      </c:bubbleChart>
      <c:valAx>
        <c:axId val="3165261"/>
        <c:scaling>
          <c:orientation val="minMax"/>
          <c:max val="9131.25"/>
          <c:min val="-365.25"/>
        </c:scaling>
        <c:axPos val="b"/>
        <c:delete val="0"/>
        <c:numFmt formatCode="General" sourceLinked="1"/>
        <c:majorTickMark val="out"/>
        <c:minorTickMark val="out"/>
        <c:tickLblPos val="none"/>
        <c:spPr>
          <a:ln w="3175">
            <a:solidFill>
              <a:srgbClr val="808080"/>
            </a:solidFill>
          </a:ln>
        </c:spPr>
        <c:crossAx val="24683706"/>
        <c:crosses val="autoZero"/>
        <c:crossBetween val="midCat"/>
        <c:dispUnits/>
        <c:majorUnit val="1826.25"/>
        <c:minorUnit val="365.25"/>
      </c:valAx>
      <c:valAx>
        <c:axId val="24683706"/>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165261"/>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Tildrakizumab!$I$2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Tildrakizumab!$G$2:$G$6</c:f>
              <c:numCache>
                <c:ptCount val="5"/>
                <c:pt idx="0">
                  <c:v>2973</c:v>
                </c:pt>
                <c:pt idx="1">
                  <c:v>2973</c:v>
                </c:pt>
                <c:pt idx="2">
                  <c:v>2978</c:v>
                </c:pt>
                <c:pt idx="3">
                  <c:v>3524</c:v>
                </c:pt>
                <c:pt idx="4">
                  <c:v>4924</c:v>
                </c:pt>
              </c:numCache>
            </c:numRef>
          </c:xVal>
          <c:yVal>
            <c:numRef>
              <c:f>Tildrakizumab!$J$2:$J$6</c:f>
              <c:numCache>
                <c:ptCount val="5"/>
                <c:pt idx="0">
                  <c:v>1</c:v>
                </c:pt>
                <c:pt idx="1">
                  <c:v>1</c:v>
                </c:pt>
                <c:pt idx="2">
                  <c:v>1</c:v>
                </c:pt>
                <c:pt idx="3">
                  <c:v>1</c:v>
                </c:pt>
                <c:pt idx="4">
                  <c:v>1</c:v>
                </c:pt>
              </c:numCache>
            </c:numRef>
          </c:yVal>
          <c:bubbleSize>
            <c:numRef>
              <c:f>Tildrakizumab!$D$2:$D$6</c:f>
              <c:numCache>
                <c:ptCount val="5"/>
                <c:pt idx="0">
                  <c:v>9</c:v>
                </c:pt>
                <c:pt idx="1">
                  <c:v>18</c:v>
                </c:pt>
                <c:pt idx="2">
                  <c:v>15</c:v>
                </c:pt>
                <c:pt idx="3">
                  <c:v>2</c:v>
                </c:pt>
                <c:pt idx="4">
                  <c:v>1</c:v>
                </c:pt>
              </c:numCache>
            </c:numRef>
          </c:bubbleSize>
        </c:ser>
        <c:ser>
          <c:idx val="1"/>
          <c:order val="1"/>
          <c:tx>
            <c:v>製剤</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strRef>
              <c:f>Tildrakizumab!$I$7</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Tildrakizumab!$G$7:$G$10</c:f>
              <c:numCache>
                <c:ptCount val="4"/>
                <c:pt idx="0">
                  <c:v>4567</c:v>
                </c:pt>
                <c:pt idx="1">
                  <c:v>1529</c:v>
                </c:pt>
                <c:pt idx="2">
                  <c:v>1948</c:v>
                </c:pt>
                <c:pt idx="3">
                  <c:v>2960</c:v>
                </c:pt>
              </c:numCache>
            </c:numRef>
          </c:xVal>
          <c:yVal>
            <c:numRef>
              <c:f>Tildrakizumab!$J$7:$J$10</c:f>
              <c:numCache>
                <c:ptCount val="4"/>
                <c:pt idx="0">
                  <c:v>4</c:v>
                </c:pt>
                <c:pt idx="1">
                  <c:v>4</c:v>
                </c:pt>
                <c:pt idx="2">
                  <c:v>4</c:v>
                </c:pt>
                <c:pt idx="3">
                  <c:v>4</c:v>
                </c:pt>
              </c:numCache>
            </c:numRef>
          </c:yVal>
          <c:bubbleSize>
            <c:numRef>
              <c:f>Tildrakizumab!$D$7:$D$10</c:f>
              <c:numCache>
                <c:ptCount val="4"/>
                <c:pt idx="0">
                  <c:v>2</c:v>
                </c:pt>
                <c:pt idx="1">
                  <c:v>15</c:v>
                </c:pt>
                <c:pt idx="2">
                  <c:v>11</c:v>
                </c:pt>
                <c:pt idx="3">
                  <c:v>11</c:v>
                </c:pt>
              </c:numCache>
            </c:numRef>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Tildrakizumab!$I$11</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Tildrakizumab!$G$11</c:f>
              <c:numCache>
                <c:ptCount val="1"/>
                <c:pt idx="0">
                  <c:v>5101</c:v>
                </c:pt>
              </c:numCache>
            </c:numRef>
          </c:xVal>
          <c:yVal>
            <c:numRef>
              <c:f>Tildrakizumab!$J$11</c:f>
              <c:numCache>
                <c:ptCount val="1"/>
                <c:pt idx="0">
                  <c:v>6</c:v>
                </c:pt>
              </c:numCache>
            </c:numRef>
          </c:yVal>
          <c:bubbleSize>
            <c:numRef>
              <c:f>Tildrakizumab!$D$11</c:f>
              <c:numCache>
                <c:ptCount val="1"/>
                <c:pt idx="0">
                  <c:v>1</c:v>
                </c:pt>
              </c:numCache>
            </c:numRef>
          </c:bubbleSize>
        </c:ser>
        <c:ser>
          <c:idx val="6"/>
          <c:order val="6"/>
          <c:tx>
            <c:strRef>
              <c:f>Tildrakizumab!$I$12</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Tildrakizumab!$G$12:$G$14</c:f>
              <c:numCache>
                <c:ptCount val="3"/>
                <c:pt idx="0">
                  <c:v>3638</c:v>
                </c:pt>
                <c:pt idx="1">
                  <c:v>5091</c:v>
                </c:pt>
                <c:pt idx="2">
                  <c:v>5091</c:v>
                </c:pt>
              </c:numCache>
            </c:numRef>
          </c:xVal>
          <c:yVal>
            <c:numRef>
              <c:f>Tildrakizumab!$J$12:$J$14</c:f>
              <c:numCache>
                <c:ptCount val="3"/>
                <c:pt idx="0">
                  <c:v>7</c:v>
                </c:pt>
                <c:pt idx="1">
                  <c:v>7</c:v>
                </c:pt>
                <c:pt idx="2">
                  <c:v>7</c:v>
                </c:pt>
              </c:numCache>
            </c:numRef>
          </c:yVal>
          <c:bubbleSize>
            <c:numRef>
              <c:f>Tildrakizumab!$D$11:$D$14</c:f>
              <c:numCache>
                <c:ptCount val="4"/>
                <c:pt idx="0">
                  <c:v>1</c:v>
                </c:pt>
                <c:pt idx="1">
                  <c:v>10</c:v>
                </c:pt>
                <c:pt idx="2">
                  <c:v>1</c:v>
                </c:pt>
                <c:pt idx="3">
                  <c:v>1</c:v>
                </c:pt>
              </c:numCache>
            </c:numRef>
          </c:bubbleSize>
        </c:ser>
        <c:bubbleScale val="50"/>
        <c:axId val="44738835"/>
        <c:axId val="22357800"/>
      </c:bubbleChart>
      <c:valAx>
        <c:axId val="44738835"/>
        <c:scaling>
          <c:orientation val="minMax"/>
          <c:max val="9131.25"/>
          <c:min val="-365.25"/>
        </c:scaling>
        <c:axPos val="b"/>
        <c:delete val="0"/>
        <c:numFmt formatCode="General" sourceLinked="1"/>
        <c:majorTickMark val="out"/>
        <c:minorTickMark val="out"/>
        <c:tickLblPos val="none"/>
        <c:spPr>
          <a:ln w="3175">
            <a:solidFill>
              <a:srgbClr val="808080"/>
            </a:solidFill>
          </a:ln>
        </c:spPr>
        <c:crossAx val="22357800"/>
        <c:crosses val="autoZero"/>
        <c:crossBetween val="midCat"/>
        <c:dispUnits/>
        <c:majorUnit val="1826.25"/>
        <c:minorUnit val="365.25"/>
      </c:valAx>
      <c:valAx>
        <c:axId val="2235780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473883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Guselkumab!$I$2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Guselkumab!$G$2:$G$3</c:f>
              <c:numCache>
                <c:ptCount val="2"/>
                <c:pt idx="0">
                  <c:v>2372</c:v>
                </c:pt>
                <c:pt idx="1">
                  <c:v>2553</c:v>
                </c:pt>
              </c:numCache>
            </c:numRef>
          </c:xVal>
          <c:yVal>
            <c:numRef>
              <c:f>Guselkumab!$J$2:$J$3</c:f>
              <c:numCache>
                <c:ptCount val="2"/>
                <c:pt idx="0">
                  <c:v>1</c:v>
                </c:pt>
                <c:pt idx="1">
                  <c:v>1</c:v>
                </c:pt>
              </c:numCache>
            </c:numRef>
          </c:yVal>
          <c:bubbleSize>
            <c:numRef>
              <c:f>Guselkumab!$D$2:$D$3</c:f>
              <c:numCache>
                <c:ptCount val="2"/>
                <c:pt idx="0">
                  <c:v>14</c:v>
                </c:pt>
                <c:pt idx="1">
                  <c:v>17</c:v>
                </c:pt>
              </c:numCache>
            </c:numRef>
          </c:bubbleSize>
        </c:ser>
        <c:ser>
          <c:idx val="1"/>
          <c:order val="1"/>
          <c:tx>
            <c:v>製剤</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併用</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3</c:v>
              </c:pt>
            </c:numLit>
          </c:yVal>
          <c:bubbleSize>
            <c:numLit>
              <c:ptCount val="1"/>
              <c:pt idx="0">
                <c:v>0</c:v>
              </c:pt>
            </c:numLit>
          </c:bubbleSize>
        </c:ser>
        <c:ser>
          <c:idx val="3"/>
          <c:order val="3"/>
          <c:tx>
            <c:v>第2医薬</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4</c:v>
              </c:pt>
            </c:numLit>
          </c:yVal>
          <c:bubbleSize>
            <c:numLit>
              <c:ptCount val="1"/>
              <c:pt idx="0">
                <c:v>0</c:v>
              </c:pt>
            </c:numLit>
          </c:bubbleSize>
        </c:ser>
        <c:ser>
          <c:idx val="4"/>
          <c:order val="4"/>
          <c:tx>
            <c:v>用法用量</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Guselkumab!$I$4</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Guselkumab!$G$4</c:f>
              <c:numCache>
                <c:ptCount val="1"/>
                <c:pt idx="0">
                  <c:v>2491</c:v>
                </c:pt>
              </c:numCache>
            </c:numRef>
          </c:xVal>
          <c:yVal>
            <c:numRef>
              <c:f>Guselkumab!$J$4</c:f>
              <c:numCache>
                <c:ptCount val="1"/>
                <c:pt idx="0">
                  <c:v>7</c:v>
                </c:pt>
              </c:numCache>
            </c:numRef>
          </c:yVal>
          <c:bubbleSize>
            <c:numRef>
              <c:f>Guselkumab!$D$4</c:f>
              <c:numCache>
                <c:ptCount val="1"/>
                <c:pt idx="0">
                  <c:v>12</c:v>
                </c:pt>
              </c:numCache>
            </c:numRef>
          </c:bubbleSize>
        </c:ser>
        <c:bubbleScale val="50"/>
        <c:axId val="44396425"/>
        <c:axId val="12427910"/>
      </c:bubbleChart>
      <c:valAx>
        <c:axId val="44396425"/>
        <c:scaling>
          <c:orientation val="minMax"/>
          <c:max val="9131.25"/>
          <c:min val="-365.25"/>
        </c:scaling>
        <c:axPos val="b"/>
        <c:delete val="0"/>
        <c:numFmt formatCode="General" sourceLinked="1"/>
        <c:majorTickMark val="out"/>
        <c:minorTickMark val="out"/>
        <c:tickLblPos val="none"/>
        <c:spPr>
          <a:ln w="3175">
            <a:solidFill>
              <a:srgbClr val="808080"/>
            </a:solidFill>
          </a:ln>
        </c:spPr>
        <c:crossAx val="12427910"/>
        <c:crosses val="autoZero"/>
        <c:crossBetween val="midCat"/>
        <c:dispUnits/>
        <c:majorUnit val="1826.25"/>
        <c:minorUnit val="365.25"/>
      </c:valAx>
      <c:valAx>
        <c:axId val="1242791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439642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2"/>
          <c:order val="0"/>
          <c:tx>
            <c:v>ブリアキヌマブ物質</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Briakinumab!$F$2:$F$4</c:f>
              <c:numCache>
                <c:ptCount val="3"/>
                <c:pt idx="0">
                  <c:v>83</c:v>
                </c:pt>
                <c:pt idx="1">
                  <c:v>83</c:v>
                </c:pt>
                <c:pt idx="2">
                  <c:v>2911</c:v>
                </c:pt>
              </c:numCache>
            </c:numRef>
          </c:xVal>
          <c:yVal>
            <c:numLit>
              <c:ptCount val="3"/>
              <c:pt idx="0">
                <c:v>1</c:v>
              </c:pt>
              <c:pt idx="1">
                <c:v>1</c:v>
              </c:pt>
              <c:pt idx="2">
                <c:v>1</c:v>
              </c:pt>
            </c:numLit>
          </c:yVal>
          <c:bubbleSize>
            <c:numRef>
              <c:f>Briakinumab!$D$2:$D$4</c:f>
              <c:numCache>
                <c:ptCount val="3"/>
                <c:pt idx="0">
                  <c:v>1</c:v>
                </c:pt>
                <c:pt idx="1">
                  <c:v>23</c:v>
                </c:pt>
                <c:pt idx="2">
                  <c:v>12</c:v>
                </c:pt>
              </c:numCache>
            </c:numRef>
          </c:bubbleSize>
        </c:ser>
        <c:ser>
          <c:idx val="3"/>
          <c:order val="1"/>
          <c:tx>
            <c:v>ブリアキヌマブ用途</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Briakinumab!$F$12:$F$16</c:f>
              <c:numCache>
                <c:ptCount val="5"/>
                <c:pt idx="0">
                  <c:v>3357</c:v>
                </c:pt>
                <c:pt idx="1">
                  <c:v>3909</c:v>
                </c:pt>
                <c:pt idx="2">
                  <c:v>4296</c:v>
                </c:pt>
                <c:pt idx="3">
                  <c:v>2937</c:v>
                </c:pt>
                <c:pt idx="4">
                  <c:v>3357</c:v>
                </c:pt>
              </c:numCache>
            </c:numRef>
          </c:xVal>
          <c:yVal>
            <c:numLit>
              <c:ptCount val="5"/>
              <c:pt idx="0">
                <c:v>2</c:v>
              </c:pt>
              <c:pt idx="1">
                <c:v>2</c:v>
              </c:pt>
              <c:pt idx="2">
                <c:v>2</c:v>
              </c:pt>
              <c:pt idx="3">
                <c:v>2</c:v>
              </c:pt>
              <c:pt idx="4">
                <c:v>2</c:v>
              </c:pt>
            </c:numLit>
          </c:yVal>
          <c:bubbleSize>
            <c:numRef>
              <c:f>Briakinumab!$D$12:$D$16</c:f>
              <c:numCache>
                <c:ptCount val="5"/>
                <c:pt idx="0">
                  <c:v>14</c:v>
                </c:pt>
                <c:pt idx="1">
                  <c:v>14</c:v>
                </c:pt>
                <c:pt idx="2">
                  <c:v>12</c:v>
                </c:pt>
                <c:pt idx="3">
                  <c:v>14</c:v>
                </c:pt>
                <c:pt idx="4">
                  <c:v>14</c:v>
                </c:pt>
              </c:numCache>
            </c:numRef>
          </c:bubbleSize>
        </c:ser>
        <c:ser>
          <c:idx val="0"/>
          <c:order val="2"/>
          <c:tx>
            <c:v>ウステキヌマブ物質</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Ustekinumab!$F$2:$F$5</c:f>
              <c:numCache>
                <c:ptCount val="4"/>
                <c:pt idx="0">
                  <c:v>584</c:v>
                </c:pt>
                <c:pt idx="1">
                  <c:v>878</c:v>
                </c:pt>
                <c:pt idx="2">
                  <c:v>2180</c:v>
                </c:pt>
                <c:pt idx="3">
                  <c:v>3191</c:v>
                </c:pt>
              </c:numCache>
            </c:numRef>
          </c:xVal>
          <c:yVal>
            <c:numLit>
              <c:ptCount val="4"/>
              <c:pt idx="0">
                <c:v>3</c:v>
              </c:pt>
              <c:pt idx="1">
                <c:v>3</c:v>
              </c:pt>
              <c:pt idx="2">
                <c:v>3</c:v>
              </c:pt>
              <c:pt idx="3">
                <c:v>3</c:v>
              </c:pt>
            </c:numLit>
          </c:yVal>
          <c:bubbleSize>
            <c:numRef>
              <c:f>Ustekinumab!$D$2:$D$5</c:f>
              <c:numCache>
                <c:ptCount val="4"/>
                <c:pt idx="0">
                  <c:v>23</c:v>
                </c:pt>
                <c:pt idx="1">
                  <c:v>3</c:v>
                </c:pt>
                <c:pt idx="2">
                  <c:v>15</c:v>
                </c:pt>
                <c:pt idx="3">
                  <c:v>4</c:v>
                </c:pt>
              </c:numCache>
            </c:numRef>
          </c:bubbleSize>
        </c:ser>
        <c:ser>
          <c:idx val="1"/>
          <c:order val="3"/>
          <c:tx>
            <c:v>ウステキヌマブ用途</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Ustekinumab!$F$7</c:f>
              <c:numCache>
                <c:ptCount val="1"/>
                <c:pt idx="0">
                  <c:v>1180</c:v>
                </c:pt>
              </c:numCache>
            </c:numRef>
          </c:xVal>
          <c:yVal>
            <c:numLit>
              <c:ptCount val="1"/>
              <c:pt idx="0">
                <c:v>4</c:v>
              </c:pt>
            </c:numLit>
          </c:yVal>
          <c:bubbleSize>
            <c:numRef>
              <c:f>Ustekinumab!$D$7</c:f>
              <c:numCache>
                <c:ptCount val="1"/>
                <c:pt idx="0">
                  <c:v>3</c:v>
                </c:pt>
              </c:numCache>
            </c:numRef>
          </c:bubbleSize>
        </c:ser>
        <c:ser>
          <c:idx val="4"/>
          <c:order val="4"/>
          <c:tx>
            <c:v>チルドラキズマブ物質</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Tildrakizumab!$G$2:$G$6</c:f>
              <c:numCache>
                <c:ptCount val="5"/>
                <c:pt idx="0">
                  <c:v>2973</c:v>
                </c:pt>
                <c:pt idx="1">
                  <c:v>2973</c:v>
                </c:pt>
                <c:pt idx="2">
                  <c:v>2978</c:v>
                </c:pt>
                <c:pt idx="3">
                  <c:v>3524</c:v>
                </c:pt>
                <c:pt idx="4">
                  <c:v>4924</c:v>
                </c:pt>
              </c:numCache>
            </c:numRef>
          </c:xVal>
          <c:yVal>
            <c:numLit>
              <c:ptCount val="5"/>
              <c:pt idx="0">
                <c:v>5</c:v>
              </c:pt>
              <c:pt idx="1">
                <c:v>5</c:v>
              </c:pt>
              <c:pt idx="2">
                <c:v>5</c:v>
              </c:pt>
              <c:pt idx="3">
                <c:v>5</c:v>
              </c:pt>
              <c:pt idx="4">
                <c:v>5</c:v>
              </c:pt>
            </c:numLit>
          </c:yVal>
          <c:bubbleSize>
            <c:numRef>
              <c:f>Tildrakizumab!$D$2:$D$6</c:f>
              <c:numCache>
                <c:ptCount val="5"/>
                <c:pt idx="0">
                  <c:v>9</c:v>
                </c:pt>
                <c:pt idx="1">
                  <c:v>18</c:v>
                </c:pt>
                <c:pt idx="2">
                  <c:v>15</c:v>
                </c:pt>
                <c:pt idx="3">
                  <c:v>2</c:v>
                </c:pt>
                <c:pt idx="4">
                  <c:v>1</c:v>
                </c:pt>
              </c:numCache>
            </c:numRef>
          </c:bubbleSize>
        </c:ser>
        <c:ser>
          <c:idx val="5"/>
          <c:order val="5"/>
          <c:tx>
            <c:v>チルドラキズマブ用途</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Tildrakizumab!$G$7:$G$10</c:f>
              <c:numCache>
                <c:ptCount val="4"/>
                <c:pt idx="0">
                  <c:v>4567</c:v>
                </c:pt>
                <c:pt idx="1">
                  <c:v>1529</c:v>
                </c:pt>
                <c:pt idx="2">
                  <c:v>1948</c:v>
                </c:pt>
                <c:pt idx="3">
                  <c:v>2960</c:v>
                </c:pt>
              </c:numCache>
            </c:numRef>
          </c:xVal>
          <c:yVal>
            <c:numLit>
              <c:ptCount val="4"/>
              <c:pt idx="0">
                <c:v>6</c:v>
              </c:pt>
              <c:pt idx="1">
                <c:v>6</c:v>
              </c:pt>
              <c:pt idx="2">
                <c:v>6</c:v>
              </c:pt>
              <c:pt idx="3">
                <c:v>6</c:v>
              </c:pt>
            </c:numLit>
          </c:yVal>
          <c:bubbleSize>
            <c:numRef>
              <c:f>Tildrakizumab!$D$7:$D$10</c:f>
              <c:numCache>
                <c:ptCount val="4"/>
                <c:pt idx="0">
                  <c:v>2</c:v>
                </c:pt>
                <c:pt idx="1">
                  <c:v>15</c:v>
                </c:pt>
                <c:pt idx="2">
                  <c:v>11</c:v>
                </c:pt>
                <c:pt idx="3">
                  <c:v>11</c:v>
                </c:pt>
              </c:numCache>
            </c:numRef>
          </c:bubbleSize>
        </c:ser>
        <c:ser>
          <c:idx val="6"/>
          <c:order val="6"/>
          <c:tx>
            <c:v>グセルクマブ物質</c:v>
          </c:tx>
          <c:spPr>
            <a:solidFill>
              <a:srgbClr val="93A9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Guselkumab!$G$2:$G$3</c:f>
              <c:numCache>
                <c:ptCount val="2"/>
                <c:pt idx="0">
                  <c:v>2372</c:v>
                </c:pt>
                <c:pt idx="1">
                  <c:v>2553</c:v>
                </c:pt>
              </c:numCache>
            </c:numRef>
          </c:xVal>
          <c:yVal>
            <c:numLit>
              <c:ptCount val="2"/>
              <c:pt idx="0">
                <c:v>7</c:v>
              </c:pt>
              <c:pt idx="1">
                <c:v>7</c:v>
              </c:pt>
            </c:numLit>
          </c:yVal>
          <c:bubbleSize>
            <c:numRef>
              <c:f>Guselkumab!$D$2:$D$3</c:f>
              <c:numCache>
                <c:ptCount val="2"/>
                <c:pt idx="0">
                  <c:v>14</c:v>
                </c:pt>
                <c:pt idx="1">
                  <c:v>17</c:v>
                </c:pt>
              </c:numCache>
            </c:numRef>
          </c:bubbleSize>
        </c:ser>
        <c:bubbleScale val="50"/>
        <c:axId val="24865071"/>
        <c:axId val="49998420"/>
      </c:bubbleChart>
      <c:valAx>
        <c:axId val="24865071"/>
        <c:scaling>
          <c:orientation val="minMax"/>
          <c:max val="5478.7499999"/>
          <c:min val="-365.25"/>
        </c:scaling>
        <c:axPos val="b"/>
        <c:delete val="0"/>
        <c:numFmt formatCode="General" sourceLinked="1"/>
        <c:majorTickMark val="out"/>
        <c:minorTickMark val="out"/>
        <c:tickLblPos val="none"/>
        <c:spPr>
          <a:ln w="3175">
            <a:solidFill>
              <a:srgbClr val="808080"/>
            </a:solidFill>
          </a:ln>
        </c:spPr>
        <c:crossAx val="49998420"/>
        <c:crosses val="autoZero"/>
        <c:crossBetween val="midCat"/>
        <c:dispUnits/>
        <c:majorUnit val="1826.25"/>
        <c:minorUnit val="365.25"/>
      </c:valAx>
      <c:valAx>
        <c:axId val="4999842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4865071"/>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Olanzapine!$I$2:$I$8</c:f>
              <c:numCache>
                <c:ptCount val="7"/>
                <c:pt idx="0">
                  <c:v>-1986</c:v>
                </c:pt>
                <c:pt idx="1">
                  <c:v>905</c:v>
                </c:pt>
                <c:pt idx="2">
                  <c:v>3370</c:v>
                </c:pt>
                <c:pt idx="3">
                  <c:v>-556</c:v>
                </c:pt>
                <c:pt idx="4">
                  <c:v>-192</c:v>
                </c:pt>
                <c:pt idx="5">
                  <c:v>-192</c:v>
                </c:pt>
                <c:pt idx="6">
                  <c:v>-67</c:v>
                </c:pt>
              </c:numCache>
            </c:numRef>
          </c:xVal>
          <c:yVal>
            <c:numRef>
              <c:f>Olanzapine!$J$2:$J$8</c:f>
              <c:numCache>
                <c:ptCount val="7"/>
                <c:pt idx="0">
                  <c:v>1</c:v>
                </c:pt>
                <c:pt idx="1">
                  <c:v>1</c:v>
                </c:pt>
                <c:pt idx="2">
                  <c:v>1</c:v>
                </c:pt>
                <c:pt idx="3">
                  <c:v>1</c:v>
                </c:pt>
                <c:pt idx="4">
                  <c:v>1</c:v>
                </c:pt>
                <c:pt idx="5">
                  <c:v>1</c:v>
                </c:pt>
                <c:pt idx="6">
                  <c:v>1</c:v>
                </c:pt>
              </c:numCache>
            </c:numRef>
          </c:yVal>
          <c:bubbleSize>
            <c:numRef>
              <c:f>Olanzapine!$D$2:$D$8</c:f>
              <c:numCache>
                <c:ptCount val="7"/>
                <c:pt idx="0">
                  <c:v>21</c:v>
                </c:pt>
                <c:pt idx="1">
                  <c:v>20</c:v>
                </c:pt>
                <c:pt idx="2">
                  <c:v>5</c:v>
                </c:pt>
                <c:pt idx="3">
                  <c:v>1</c:v>
                </c:pt>
                <c:pt idx="4">
                  <c:v>27</c:v>
                </c:pt>
                <c:pt idx="5">
                  <c:v>11</c:v>
                </c:pt>
                <c:pt idx="6">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Quetiapine!$I$2</c:f>
              <c:numCache>
                <c:ptCount val="1"/>
                <c:pt idx="0">
                  <c:v>-3839</c:v>
                </c:pt>
              </c:numCache>
            </c:numRef>
          </c:xVal>
          <c:yVal>
            <c:numRef>
              <c:f>Quetiapine!$J$2</c:f>
              <c:numCache>
                <c:ptCount val="1"/>
                <c:pt idx="0">
                  <c:v>2</c:v>
                </c:pt>
              </c:numCache>
            </c:numRef>
          </c:yVal>
          <c:bubbleSize>
            <c:numRef>
              <c:f>Quetiapine!$D$2</c:f>
              <c:numCache>
                <c:ptCount val="1"/>
                <c:pt idx="0">
                  <c:v>18</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Valsartan!$I$2:$I$6</c:f>
              <c:numCache>
                <c:ptCount val="5"/>
                <c:pt idx="0">
                  <c:v>-2141</c:v>
                </c:pt>
                <c:pt idx="1">
                  <c:v>1667</c:v>
                </c:pt>
                <c:pt idx="2">
                  <c:v>2233</c:v>
                </c:pt>
                <c:pt idx="3">
                  <c:v>3339</c:v>
                </c:pt>
                <c:pt idx="4">
                  <c:v>5334</c:v>
                </c:pt>
              </c:numCache>
            </c:numRef>
          </c:xVal>
          <c:yVal>
            <c:numRef>
              <c:f>Valsartan!$J$2:$J$6</c:f>
              <c:numCache>
                <c:ptCount val="5"/>
                <c:pt idx="0">
                  <c:v>3</c:v>
                </c:pt>
                <c:pt idx="1">
                  <c:v>3</c:v>
                </c:pt>
                <c:pt idx="2">
                  <c:v>3</c:v>
                </c:pt>
                <c:pt idx="3">
                  <c:v>3</c:v>
                </c:pt>
                <c:pt idx="4">
                  <c:v>3</c:v>
                </c:pt>
              </c:numCache>
            </c:numRef>
          </c:yVal>
          <c:bubbleSize>
            <c:numRef>
              <c:f>Valsartan!$D$2:$D$6</c:f>
              <c:numCache>
                <c:ptCount val="5"/>
                <c:pt idx="0">
                  <c:v>18</c:v>
                </c:pt>
                <c:pt idx="1">
                  <c:v>24</c:v>
                </c:pt>
                <c:pt idx="2">
                  <c:v>18</c:v>
                </c:pt>
                <c:pt idx="3">
                  <c:v>2</c:v>
                </c:pt>
                <c:pt idx="4">
                  <c:v>12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Telmisartan!$I$2:$I$4</c:f>
              <c:numCache>
                <c:ptCount val="3"/>
                <c:pt idx="0">
                  <c:v>-2475</c:v>
                </c:pt>
                <c:pt idx="1">
                  <c:v>423</c:v>
                </c:pt>
                <c:pt idx="2">
                  <c:v>1431</c:v>
                </c:pt>
              </c:numCache>
            </c:numRef>
          </c:xVal>
          <c:yVal>
            <c:numRef>
              <c:f>Telmisartan!$J$2:$J$4</c:f>
              <c:numCache>
                <c:ptCount val="3"/>
                <c:pt idx="0">
                  <c:v>4</c:v>
                </c:pt>
                <c:pt idx="1">
                  <c:v>4</c:v>
                </c:pt>
                <c:pt idx="2">
                  <c:v>4</c:v>
                </c:pt>
              </c:numCache>
            </c:numRef>
          </c:yVal>
          <c:bubbleSize>
            <c:numRef>
              <c:f>Telmisartan!$D$2:$D$4</c:f>
              <c:numCache>
                <c:ptCount val="3"/>
                <c:pt idx="0">
                  <c:v>23</c:v>
                </c:pt>
                <c:pt idx="1">
                  <c:v>23</c:v>
                </c:pt>
                <c:pt idx="2">
                  <c:v>22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Imatinib!$I$2:$I$9</c:f>
              <c:numCache>
                <c:ptCount val="8"/>
                <c:pt idx="0">
                  <c:v>-2957</c:v>
                </c:pt>
                <c:pt idx="1">
                  <c:v>1365</c:v>
                </c:pt>
                <c:pt idx="2">
                  <c:v>-1029</c:v>
                </c:pt>
                <c:pt idx="3">
                  <c:v>1932</c:v>
                </c:pt>
                <c:pt idx="4">
                  <c:v>2023</c:v>
                </c:pt>
                <c:pt idx="5">
                  <c:v>2219</c:v>
                </c:pt>
                <c:pt idx="6">
                  <c:v>2219</c:v>
                </c:pt>
                <c:pt idx="7">
                  <c:v>2583</c:v>
                </c:pt>
              </c:numCache>
            </c:numRef>
          </c:xVal>
          <c:yVal>
            <c:numRef>
              <c:f>Imatinib!$J$2:$J$9</c:f>
              <c:numCache>
                <c:ptCount val="8"/>
                <c:pt idx="0">
                  <c:v>5</c:v>
                </c:pt>
                <c:pt idx="1">
                  <c:v>5</c:v>
                </c:pt>
                <c:pt idx="2">
                  <c:v>5</c:v>
                </c:pt>
                <c:pt idx="3">
                  <c:v>5</c:v>
                </c:pt>
                <c:pt idx="4">
                  <c:v>5</c:v>
                </c:pt>
                <c:pt idx="5">
                  <c:v>5</c:v>
                </c:pt>
                <c:pt idx="6">
                  <c:v>5</c:v>
                </c:pt>
                <c:pt idx="7">
                  <c:v>5</c:v>
                </c:pt>
              </c:numCache>
            </c:numRef>
          </c:yVal>
          <c:bubbleSize>
            <c:numRef>
              <c:f>Imatinib!$D$2:$D$9</c:f>
              <c:numCache>
                <c:ptCount val="8"/>
                <c:pt idx="0">
                  <c:v>21</c:v>
                </c:pt>
                <c:pt idx="1">
                  <c:v>17</c:v>
                </c:pt>
                <c:pt idx="2">
                  <c:v>23</c:v>
                </c:pt>
                <c:pt idx="3">
                  <c:v>12</c:v>
                </c:pt>
                <c:pt idx="4">
                  <c:v>13</c:v>
                </c:pt>
                <c:pt idx="5">
                  <c:v>2</c:v>
                </c:pt>
                <c:pt idx="6">
                  <c:v>7</c:v>
                </c:pt>
                <c:pt idx="7">
                  <c:v>13</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Dasatinib!$I$2:$I$7</c:f>
              <c:numCache>
                <c:ptCount val="6"/>
                <c:pt idx="0">
                  <c:v>-2268</c:v>
                </c:pt>
                <c:pt idx="1">
                  <c:v>85</c:v>
                </c:pt>
                <c:pt idx="2">
                  <c:v>909</c:v>
                </c:pt>
                <c:pt idx="3">
                  <c:v>2225</c:v>
                </c:pt>
                <c:pt idx="4">
                  <c:v>-509</c:v>
                </c:pt>
                <c:pt idx="5">
                  <c:v>-334</c:v>
                </c:pt>
              </c:numCache>
            </c:numRef>
          </c:xVal>
          <c:yVal>
            <c:numRef>
              <c:f>Dasatinib!$J$2:$J$7</c:f>
              <c:numCache>
                <c:ptCount val="6"/>
                <c:pt idx="0">
                  <c:v>6</c:v>
                </c:pt>
                <c:pt idx="1">
                  <c:v>6</c:v>
                </c:pt>
                <c:pt idx="2">
                  <c:v>6</c:v>
                </c:pt>
                <c:pt idx="3">
                  <c:v>6</c:v>
                </c:pt>
                <c:pt idx="4">
                  <c:v>6</c:v>
                </c:pt>
                <c:pt idx="5">
                  <c:v>6</c:v>
                </c:pt>
              </c:numCache>
            </c:numRef>
          </c:yVal>
          <c:bubbleSize>
            <c:numRef>
              <c:f>Dasatinib!$D$2:$D$7</c:f>
              <c:numCache>
                <c:ptCount val="6"/>
                <c:pt idx="0">
                  <c:v>20</c:v>
                </c:pt>
                <c:pt idx="1">
                  <c:v>3</c:v>
                </c:pt>
                <c:pt idx="2">
                  <c:v>1</c:v>
                </c:pt>
                <c:pt idx="3">
                  <c:v>1</c:v>
                </c:pt>
                <c:pt idx="4">
                  <c:v>13</c:v>
                </c:pt>
                <c:pt idx="5">
                  <c:v>1</c:v>
                </c:pt>
              </c:numCache>
            </c:numRef>
          </c:bubbleSize>
        </c:ser>
        <c:bubbleScale val="50"/>
        <c:axId val="48452943"/>
        <c:axId val="62958068"/>
      </c:bubbleChart>
      <c:valAx>
        <c:axId val="48452943"/>
        <c:scaling>
          <c:orientation val="minMax"/>
          <c:max val="7305"/>
          <c:min val="-4383"/>
        </c:scaling>
        <c:axPos val="b"/>
        <c:delete val="0"/>
        <c:numFmt formatCode="General" sourceLinked="1"/>
        <c:majorTickMark val="out"/>
        <c:minorTickMark val="out"/>
        <c:tickLblPos val="none"/>
        <c:spPr>
          <a:ln w="3175">
            <a:solidFill>
              <a:srgbClr val="808080"/>
            </a:solidFill>
          </a:ln>
        </c:spPr>
        <c:crossAx val="62958068"/>
        <c:crosses val="autoZero"/>
        <c:crossBetween val="midCat"/>
        <c:dispUnits/>
        <c:majorUnit val="1826.25"/>
        <c:minorUnit val="365.25"/>
      </c:valAx>
      <c:valAx>
        <c:axId val="62958068"/>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845294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Olanzapine!$I$3:$I$4</c:f>
              <c:numCache>
                <c:ptCount val="2"/>
                <c:pt idx="0">
                  <c:v>905</c:v>
                </c:pt>
                <c:pt idx="1">
                  <c:v>3370</c:v>
                </c:pt>
              </c:numCache>
            </c:numRef>
          </c:xVal>
          <c:yVal>
            <c:numRef>
              <c:f>Olanzapine!$J$3:$J$4</c:f>
              <c:numCache>
                <c:ptCount val="2"/>
                <c:pt idx="0">
                  <c:v>1</c:v>
                </c:pt>
                <c:pt idx="1">
                  <c:v>1</c:v>
                </c:pt>
              </c:numCache>
            </c:numRef>
          </c:yVal>
          <c:bubbleSize>
            <c:numRef>
              <c:f>Olanzapine!$D$3:$D$4</c:f>
              <c:numCache>
                <c:ptCount val="2"/>
                <c:pt idx="0">
                  <c:v>20</c:v>
                </c:pt>
                <c:pt idx="1">
                  <c:v>5</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Valsartan!$I$3</c:f>
              <c:numCache>
                <c:ptCount val="1"/>
                <c:pt idx="0">
                  <c:v>1667</c:v>
                </c:pt>
              </c:numCache>
            </c:numRef>
          </c:xVal>
          <c:yVal>
            <c:numRef>
              <c:f>Valsartan!$J$3</c:f>
              <c:numCache>
                <c:ptCount val="1"/>
                <c:pt idx="0">
                  <c:v>3</c:v>
                </c:pt>
              </c:numCache>
            </c:numRef>
          </c:yVal>
          <c:bubbleSize>
            <c:numRef>
              <c:f>Valsartan!$D$3</c:f>
              <c:numCache>
                <c:ptCount val="1"/>
                <c:pt idx="0">
                  <c:v>24</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4</c:v>
              </c:pt>
            </c:numLit>
          </c:yVal>
          <c:bubbleSize>
            <c:numLit>
              <c:ptCount val="1"/>
              <c:pt idx="0">
                <c:v>0</c:v>
              </c:pt>
            </c:numLit>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Imatinib!$I$3</c:f>
              <c:numCache>
                <c:ptCount val="1"/>
                <c:pt idx="0">
                  <c:v>1365</c:v>
                </c:pt>
              </c:numCache>
            </c:numRef>
          </c:xVal>
          <c:yVal>
            <c:numRef>
              <c:f>Imatinib!$J$3</c:f>
              <c:numCache>
                <c:ptCount val="1"/>
                <c:pt idx="0">
                  <c:v>5</c:v>
                </c:pt>
              </c:numCache>
            </c:numRef>
          </c:yVal>
          <c:bubbleSize>
            <c:numRef>
              <c:f>Imatinib!$D$3</c:f>
              <c:numCache>
                <c:ptCount val="1"/>
                <c:pt idx="0">
                  <c:v>17</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Dasatinib!$I$3</c:f>
              <c:numCache>
                <c:ptCount val="1"/>
                <c:pt idx="0">
                  <c:v>85</c:v>
                </c:pt>
              </c:numCache>
            </c:numRef>
          </c:xVal>
          <c:yVal>
            <c:numRef>
              <c:f>Dasatinib!$J$3</c:f>
              <c:numCache>
                <c:ptCount val="1"/>
                <c:pt idx="0">
                  <c:v>6</c:v>
                </c:pt>
              </c:numCache>
            </c:numRef>
          </c:yVal>
          <c:bubbleSize>
            <c:numRef>
              <c:f>Dasatinib!$D$3</c:f>
              <c:numCache>
                <c:ptCount val="1"/>
                <c:pt idx="0">
                  <c:v>3</c:v>
                </c:pt>
              </c:numCache>
            </c:numRef>
          </c:bubbleSize>
        </c:ser>
        <c:bubbleScale val="50"/>
        <c:axId val="13844645"/>
        <c:axId val="65950386"/>
      </c:bubbleChart>
      <c:valAx>
        <c:axId val="13844645"/>
        <c:scaling>
          <c:orientation val="minMax"/>
          <c:max val="7305"/>
          <c:min val="-5478.7499999"/>
        </c:scaling>
        <c:axPos val="b"/>
        <c:delete val="0"/>
        <c:numFmt formatCode="General" sourceLinked="1"/>
        <c:majorTickMark val="out"/>
        <c:minorTickMark val="out"/>
        <c:tickLblPos val="none"/>
        <c:spPr>
          <a:ln w="3175">
            <a:solidFill>
              <a:srgbClr val="808080"/>
            </a:solidFill>
          </a:ln>
        </c:spPr>
        <c:crossAx val="65950386"/>
        <c:crosses val="autoZero"/>
        <c:crossBetween val="midCat"/>
        <c:dispUnits/>
        <c:majorUnit val="1826.25"/>
        <c:minorUnit val="365.25"/>
      </c:valAx>
      <c:valAx>
        <c:axId val="65950386"/>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384464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Olanzapine!$I$5:$I$8</c:f>
              <c:numCache>
                <c:ptCount val="4"/>
                <c:pt idx="0">
                  <c:v>-556</c:v>
                </c:pt>
                <c:pt idx="1">
                  <c:v>-192</c:v>
                </c:pt>
                <c:pt idx="2">
                  <c:v>-192</c:v>
                </c:pt>
                <c:pt idx="3">
                  <c:v>-67</c:v>
                </c:pt>
              </c:numCache>
            </c:numRef>
          </c:xVal>
          <c:yVal>
            <c:numRef>
              <c:f>Olanzapine!$J$5:$J$8</c:f>
              <c:numCache>
                <c:ptCount val="4"/>
                <c:pt idx="0">
                  <c:v>1</c:v>
                </c:pt>
                <c:pt idx="1">
                  <c:v>1</c:v>
                </c:pt>
                <c:pt idx="2">
                  <c:v>1</c:v>
                </c:pt>
                <c:pt idx="3">
                  <c:v>1</c:v>
                </c:pt>
              </c:numCache>
            </c:numRef>
          </c:yVal>
          <c:bubbleSize>
            <c:numRef>
              <c:f>Olanzapine!$D$5:$D$8</c:f>
              <c:numCache>
                <c:ptCount val="4"/>
                <c:pt idx="0">
                  <c:v>1</c:v>
                </c:pt>
                <c:pt idx="1">
                  <c:v>27</c:v>
                </c:pt>
                <c:pt idx="2">
                  <c:v>11</c:v>
                </c:pt>
                <c:pt idx="3">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2</c:v>
              </c:pt>
            </c:numLit>
          </c:yVal>
          <c:bubbleSize>
            <c:numLit>
              <c:ptCount val="1"/>
              <c:pt idx="0">
                <c:v>0</c:v>
              </c:pt>
            </c:numLit>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Valsartan!$I$4:$I$6</c:f>
              <c:numCache>
                <c:ptCount val="3"/>
                <c:pt idx="0">
                  <c:v>2233</c:v>
                </c:pt>
                <c:pt idx="1">
                  <c:v>3339</c:v>
                </c:pt>
                <c:pt idx="2">
                  <c:v>5334</c:v>
                </c:pt>
              </c:numCache>
            </c:numRef>
          </c:xVal>
          <c:yVal>
            <c:numRef>
              <c:f>Valsartan!$J$4:$J$6</c:f>
              <c:numCache>
                <c:ptCount val="3"/>
                <c:pt idx="0">
                  <c:v>3</c:v>
                </c:pt>
                <c:pt idx="1">
                  <c:v>3</c:v>
                </c:pt>
                <c:pt idx="2">
                  <c:v>3</c:v>
                </c:pt>
              </c:numCache>
            </c:numRef>
          </c:yVal>
          <c:bubbleSize>
            <c:numRef>
              <c:f>Valsartan!$D$4:$D$6</c:f>
              <c:numCache>
                <c:ptCount val="3"/>
                <c:pt idx="0">
                  <c:v>18</c:v>
                </c:pt>
                <c:pt idx="1">
                  <c:v>2</c:v>
                </c:pt>
                <c:pt idx="2">
                  <c:v>12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Telmisartan!$I$3:$I$4</c:f>
              <c:numCache>
                <c:ptCount val="2"/>
                <c:pt idx="0">
                  <c:v>423</c:v>
                </c:pt>
                <c:pt idx="1">
                  <c:v>1431</c:v>
                </c:pt>
              </c:numCache>
            </c:numRef>
          </c:xVal>
          <c:yVal>
            <c:numRef>
              <c:f>Telmisartan!$J$3:$J$4</c:f>
              <c:numCache>
                <c:ptCount val="2"/>
                <c:pt idx="0">
                  <c:v>4</c:v>
                </c:pt>
                <c:pt idx="1">
                  <c:v>4</c:v>
                </c:pt>
              </c:numCache>
            </c:numRef>
          </c:yVal>
          <c:bubbleSize>
            <c:numRef>
              <c:f>Telmisartan!$D$3:$D$4</c:f>
              <c:numCache>
                <c:ptCount val="2"/>
                <c:pt idx="0">
                  <c:v>23</c:v>
                </c:pt>
                <c:pt idx="1">
                  <c:v>22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Imatinib!$I$4:$I$9</c:f>
              <c:numCache>
                <c:ptCount val="6"/>
                <c:pt idx="0">
                  <c:v>-1029</c:v>
                </c:pt>
                <c:pt idx="1">
                  <c:v>1932</c:v>
                </c:pt>
                <c:pt idx="2">
                  <c:v>2023</c:v>
                </c:pt>
                <c:pt idx="3">
                  <c:v>2219</c:v>
                </c:pt>
                <c:pt idx="4">
                  <c:v>2219</c:v>
                </c:pt>
                <c:pt idx="5">
                  <c:v>2583</c:v>
                </c:pt>
              </c:numCache>
            </c:numRef>
          </c:xVal>
          <c:yVal>
            <c:numRef>
              <c:f>Imatinib!$J$4:$J$9</c:f>
              <c:numCache>
                <c:ptCount val="6"/>
                <c:pt idx="0">
                  <c:v>5</c:v>
                </c:pt>
                <c:pt idx="1">
                  <c:v>5</c:v>
                </c:pt>
                <c:pt idx="2">
                  <c:v>5</c:v>
                </c:pt>
                <c:pt idx="3">
                  <c:v>5</c:v>
                </c:pt>
                <c:pt idx="4">
                  <c:v>5</c:v>
                </c:pt>
                <c:pt idx="5">
                  <c:v>5</c:v>
                </c:pt>
              </c:numCache>
            </c:numRef>
          </c:yVal>
          <c:bubbleSize>
            <c:numRef>
              <c:f>Imatinib!$D$4:$D$9</c:f>
              <c:numCache>
                <c:ptCount val="6"/>
                <c:pt idx="0">
                  <c:v>23</c:v>
                </c:pt>
                <c:pt idx="1">
                  <c:v>12</c:v>
                </c:pt>
                <c:pt idx="2">
                  <c:v>13</c:v>
                </c:pt>
                <c:pt idx="3">
                  <c:v>2</c:v>
                </c:pt>
                <c:pt idx="4">
                  <c:v>7</c:v>
                </c:pt>
                <c:pt idx="5">
                  <c:v>13</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Dasatinib!$I$4:$I$7</c:f>
              <c:numCache>
                <c:ptCount val="4"/>
                <c:pt idx="0">
                  <c:v>909</c:v>
                </c:pt>
                <c:pt idx="1">
                  <c:v>2225</c:v>
                </c:pt>
                <c:pt idx="2">
                  <c:v>-509</c:v>
                </c:pt>
                <c:pt idx="3">
                  <c:v>-334</c:v>
                </c:pt>
              </c:numCache>
            </c:numRef>
          </c:xVal>
          <c:yVal>
            <c:numRef>
              <c:f>Dasatinib!$J$4:$J$7</c:f>
              <c:numCache>
                <c:ptCount val="4"/>
                <c:pt idx="0">
                  <c:v>6</c:v>
                </c:pt>
                <c:pt idx="1">
                  <c:v>6</c:v>
                </c:pt>
                <c:pt idx="2">
                  <c:v>6</c:v>
                </c:pt>
                <c:pt idx="3">
                  <c:v>6</c:v>
                </c:pt>
              </c:numCache>
            </c:numRef>
          </c:yVal>
          <c:bubbleSize>
            <c:numRef>
              <c:f>Dasatinib!$D$4:$D$7</c:f>
              <c:numCache>
                <c:ptCount val="4"/>
                <c:pt idx="0">
                  <c:v>1</c:v>
                </c:pt>
                <c:pt idx="1">
                  <c:v>1</c:v>
                </c:pt>
                <c:pt idx="2">
                  <c:v>13</c:v>
                </c:pt>
                <c:pt idx="3">
                  <c:v>1</c:v>
                </c:pt>
              </c:numCache>
            </c:numRef>
          </c:bubbleSize>
        </c:ser>
        <c:bubbleScale val="50"/>
        <c:axId val="33513003"/>
        <c:axId val="32352992"/>
      </c:bubbleChart>
      <c:valAx>
        <c:axId val="33513003"/>
        <c:scaling>
          <c:orientation val="minMax"/>
          <c:max val="7305"/>
          <c:min val="-5478.7499999"/>
        </c:scaling>
        <c:axPos val="b"/>
        <c:delete val="0"/>
        <c:numFmt formatCode="General" sourceLinked="1"/>
        <c:majorTickMark val="out"/>
        <c:minorTickMark val="out"/>
        <c:tickLblPos val="none"/>
        <c:spPr>
          <a:ln w="3175">
            <a:solidFill>
              <a:srgbClr val="808080"/>
            </a:solidFill>
          </a:ln>
        </c:spPr>
        <c:crossAx val="32352992"/>
        <c:crosses val="autoZero"/>
        <c:crossBetween val="midCat"/>
        <c:dispUnits/>
        <c:majorUnit val="1826.25"/>
        <c:minorUnit val="365.25"/>
      </c:valAx>
      <c:valAx>
        <c:axId val="3235299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351300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Olanzapine!$I$10:$I$18</c:f>
              <c:numCache>
                <c:ptCount val="9"/>
                <c:pt idx="0">
                  <c:v>-192</c:v>
                </c:pt>
                <c:pt idx="1">
                  <c:v>-192</c:v>
                </c:pt>
                <c:pt idx="2">
                  <c:v>-192</c:v>
                </c:pt>
                <c:pt idx="3">
                  <c:v>-10</c:v>
                </c:pt>
                <c:pt idx="4">
                  <c:v>357</c:v>
                </c:pt>
                <c:pt idx="5">
                  <c:v>700</c:v>
                </c:pt>
                <c:pt idx="6">
                  <c:v>730</c:v>
                </c:pt>
                <c:pt idx="7">
                  <c:v>2104</c:v>
                </c:pt>
                <c:pt idx="8">
                  <c:v>2838</c:v>
                </c:pt>
              </c:numCache>
            </c:numRef>
          </c:xVal>
          <c:yVal>
            <c:numRef>
              <c:f>Olanzapine!$J$10:$J$18</c:f>
              <c:numCache>
                <c:ptCount val="9"/>
                <c:pt idx="0">
                  <c:v>1</c:v>
                </c:pt>
                <c:pt idx="1">
                  <c:v>1</c:v>
                </c:pt>
                <c:pt idx="2">
                  <c:v>1</c:v>
                </c:pt>
                <c:pt idx="3">
                  <c:v>1</c:v>
                </c:pt>
                <c:pt idx="4">
                  <c:v>1</c:v>
                </c:pt>
                <c:pt idx="5">
                  <c:v>1</c:v>
                </c:pt>
                <c:pt idx="6">
                  <c:v>1</c:v>
                </c:pt>
                <c:pt idx="7">
                  <c:v>1</c:v>
                </c:pt>
                <c:pt idx="8">
                  <c:v>1</c:v>
                </c:pt>
              </c:numCache>
            </c:numRef>
          </c:yVal>
          <c:bubbleSize>
            <c:numRef>
              <c:f>Olanzapine!$D$10:$D$18</c:f>
              <c:numCache>
                <c:ptCount val="9"/>
                <c:pt idx="0">
                  <c:v>30</c:v>
                </c:pt>
                <c:pt idx="1">
                  <c:v>2</c:v>
                </c:pt>
                <c:pt idx="2">
                  <c:v>3</c:v>
                </c:pt>
                <c:pt idx="3">
                  <c:v>1</c:v>
                </c:pt>
                <c:pt idx="4">
                  <c:v>14</c:v>
                </c:pt>
                <c:pt idx="5">
                  <c:v>1</c:v>
                </c:pt>
                <c:pt idx="6">
                  <c:v>15</c:v>
                </c:pt>
                <c:pt idx="7">
                  <c:v>20</c:v>
                </c:pt>
                <c:pt idx="8">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Quetiapine!$I$3:$I$7</c:f>
              <c:numCache>
                <c:ptCount val="5"/>
                <c:pt idx="0">
                  <c:v>-123</c:v>
                </c:pt>
                <c:pt idx="1">
                  <c:v>-122</c:v>
                </c:pt>
                <c:pt idx="2">
                  <c:v>-121</c:v>
                </c:pt>
                <c:pt idx="3">
                  <c:v>1088</c:v>
                </c:pt>
                <c:pt idx="4">
                  <c:v>3703</c:v>
                </c:pt>
              </c:numCache>
            </c:numRef>
          </c:xVal>
          <c:yVal>
            <c:numRef>
              <c:f>Quetiapine!$J$3:$J$7</c:f>
              <c:numCache>
                <c:ptCount val="5"/>
                <c:pt idx="0">
                  <c:v>2</c:v>
                </c:pt>
                <c:pt idx="1">
                  <c:v>2</c:v>
                </c:pt>
                <c:pt idx="2">
                  <c:v>2</c:v>
                </c:pt>
                <c:pt idx="3">
                  <c:v>2</c:v>
                </c:pt>
                <c:pt idx="4">
                  <c:v>2</c:v>
                </c:pt>
              </c:numCache>
            </c:numRef>
          </c:yVal>
          <c:bubbleSize>
            <c:numRef>
              <c:f>Quetiapine!$D$3:$D$7</c:f>
              <c:numCache>
                <c:ptCount val="5"/>
                <c:pt idx="0">
                  <c:v>1</c:v>
                </c:pt>
                <c:pt idx="1">
                  <c:v>24</c:v>
                </c:pt>
                <c:pt idx="2">
                  <c:v>2</c:v>
                </c:pt>
                <c:pt idx="3">
                  <c:v>23</c:v>
                </c:pt>
                <c:pt idx="4">
                  <c:v>11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Valsartan!$I$7:$I$18</c:f>
              <c:numCache>
                <c:ptCount val="12"/>
                <c:pt idx="0">
                  <c:v>177</c:v>
                </c:pt>
                <c:pt idx="1">
                  <c:v>1640</c:v>
                </c:pt>
                <c:pt idx="2">
                  <c:v>1992</c:v>
                </c:pt>
                <c:pt idx="3">
                  <c:v>2377</c:v>
                </c:pt>
                <c:pt idx="4">
                  <c:v>3542</c:v>
                </c:pt>
                <c:pt idx="5">
                  <c:v>3901</c:v>
                </c:pt>
                <c:pt idx="6">
                  <c:v>3906</c:v>
                </c:pt>
                <c:pt idx="7">
                  <c:v>3997</c:v>
                </c:pt>
                <c:pt idx="8">
                  <c:v>4306</c:v>
                </c:pt>
                <c:pt idx="9">
                  <c:v>4334</c:v>
                </c:pt>
                <c:pt idx="10">
                  <c:v>4340</c:v>
                </c:pt>
                <c:pt idx="11">
                  <c:v>5842</c:v>
                </c:pt>
              </c:numCache>
            </c:numRef>
          </c:xVal>
          <c:yVal>
            <c:numRef>
              <c:f>Valsartan!$J$7:$J$18</c:f>
              <c:numCache>
                <c:ptCount val="12"/>
                <c:pt idx="0">
                  <c:v>3</c:v>
                </c:pt>
                <c:pt idx="1">
                  <c:v>3</c:v>
                </c:pt>
                <c:pt idx="2">
                  <c:v>3</c:v>
                </c:pt>
                <c:pt idx="3">
                  <c:v>3</c:v>
                </c:pt>
                <c:pt idx="4">
                  <c:v>3</c:v>
                </c:pt>
                <c:pt idx="5">
                  <c:v>3</c:v>
                </c:pt>
                <c:pt idx="6">
                  <c:v>3</c:v>
                </c:pt>
                <c:pt idx="7">
                  <c:v>3</c:v>
                </c:pt>
                <c:pt idx="8">
                  <c:v>3</c:v>
                </c:pt>
                <c:pt idx="9">
                  <c:v>3</c:v>
                </c:pt>
                <c:pt idx="10">
                  <c:v>3</c:v>
                </c:pt>
                <c:pt idx="11">
                  <c:v>3</c:v>
                </c:pt>
              </c:numCache>
            </c:numRef>
          </c:yVal>
          <c:bubbleSize>
            <c:numRef>
              <c:f>Valsartan!$D$7:$D$18</c:f>
              <c:numCache>
                <c:ptCount val="12"/>
                <c:pt idx="0">
                  <c:v>22</c:v>
                </c:pt>
                <c:pt idx="1">
                  <c:v>20</c:v>
                </c:pt>
                <c:pt idx="2">
                  <c:v>6</c:v>
                </c:pt>
                <c:pt idx="3">
                  <c:v>5</c:v>
                </c:pt>
                <c:pt idx="4">
                  <c:v>2</c:v>
                </c:pt>
                <c:pt idx="5">
                  <c:v>5</c:v>
                </c:pt>
                <c:pt idx="6">
                  <c:v>1</c:v>
                </c:pt>
                <c:pt idx="7">
                  <c:v>12</c:v>
                </c:pt>
                <c:pt idx="8">
                  <c:v>12</c:v>
                </c:pt>
                <c:pt idx="9">
                  <c:v>17</c:v>
                </c:pt>
                <c:pt idx="10">
                  <c:v>11</c:v>
                </c:pt>
                <c:pt idx="11">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Telmisartan!$I$5:$I$8</c:f>
              <c:numCache>
                <c:ptCount val="4"/>
                <c:pt idx="0">
                  <c:v>1414</c:v>
                </c:pt>
                <c:pt idx="1">
                  <c:v>2114</c:v>
                </c:pt>
                <c:pt idx="2">
                  <c:v>3411</c:v>
                </c:pt>
                <c:pt idx="3">
                  <c:v>4208</c:v>
                </c:pt>
              </c:numCache>
            </c:numRef>
          </c:xVal>
          <c:yVal>
            <c:numRef>
              <c:f>Telmisartan!$J$5:$J$8</c:f>
              <c:numCache>
                <c:ptCount val="4"/>
                <c:pt idx="0">
                  <c:v>4</c:v>
                </c:pt>
                <c:pt idx="1">
                  <c:v>4</c:v>
                </c:pt>
                <c:pt idx="2">
                  <c:v>4</c:v>
                </c:pt>
                <c:pt idx="3">
                  <c:v>4</c:v>
                </c:pt>
              </c:numCache>
            </c:numRef>
          </c:yVal>
          <c:bubbleSize>
            <c:numRef>
              <c:f>Telmisartan!$D$5:$D$8</c:f>
              <c:numCache>
                <c:ptCount val="4"/>
                <c:pt idx="0">
                  <c:v>21</c:v>
                </c:pt>
                <c:pt idx="1">
                  <c:v>5</c:v>
                </c:pt>
                <c:pt idx="2">
                  <c:v>21</c:v>
                </c:pt>
                <c:pt idx="3">
                  <c:v>13</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Imatinib!$I$11:$I$14</c:f>
              <c:numCache>
                <c:ptCount val="4"/>
                <c:pt idx="0">
                  <c:v>712</c:v>
                </c:pt>
                <c:pt idx="1">
                  <c:v>1824</c:v>
                </c:pt>
                <c:pt idx="2">
                  <c:v>2009</c:v>
                </c:pt>
                <c:pt idx="3">
                  <c:v>2373</c:v>
                </c:pt>
              </c:numCache>
            </c:numRef>
          </c:xVal>
          <c:yVal>
            <c:numRef>
              <c:f>Imatinib!$J$11:$J$14</c:f>
              <c:numCache>
                <c:ptCount val="4"/>
                <c:pt idx="0">
                  <c:v>5</c:v>
                </c:pt>
                <c:pt idx="1">
                  <c:v>5</c:v>
                </c:pt>
                <c:pt idx="2">
                  <c:v>5</c:v>
                </c:pt>
                <c:pt idx="3">
                  <c:v>5</c:v>
                </c:pt>
              </c:numCache>
            </c:numRef>
          </c:yVal>
          <c:bubbleSize>
            <c:numRef>
              <c:f>Imatinib!$D$11:$D$14</c:f>
              <c:numCache>
                <c:ptCount val="4"/>
                <c:pt idx="0">
                  <c:v>21</c:v>
                </c:pt>
                <c:pt idx="1">
                  <c:v>20</c:v>
                </c:pt>
                <c:pt idx="2">
                  <c:v>1</c:v>
                </c:pt>
                <c:pt idx="3">
                  <c:v>10</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Dasatinib!$I$10</c:f>
              <c:numCache>
                <c:ptCount val="1"/>
                <c:pt idx="0">
                  <c:v>-55</c:v>
                </c:pt>
              </c:numCache>
            </c:numRef>
          </c:xVal>
          <c:yVal>
            <c:numRef>
              <c:f>Dasatinib!$J$10</c:f>
              <c:numCache>
                <c:ptCount val="1"/>
                <c:pt idx="0">
                  <c:v>6</c:v>
                </c:pt>
              </c:numCache>
            </c:numRef>
          </c:yVal>
          <c:bubbleSize>
            <c:numRef>
              <c:f>Dasatinib!$D$10</c:f>
              <c:numCache>
                <c:ptCount val="1"/>
                <c:pt idx="0">
                  <c:v>7</c:v>
                </c:pt>
              </c:numCache>
            </c:numRef>
          </c:bubbleSize>
        </c:ser>
        <c:bubbleScale val="50"/>
        <c:axId val="65821537"/>
        <c:axId val="29776382"/>
      </c:bubbleChart>
      <c:valAx>
        <c:axId val="65821537"/>
        <c:scaling>
          <c:orientation val="minMax"/>
          <c:max val="7305"/>
          <c:min val="-4383"/>
        </c:scaling>
        <c:axPos val="b"/>
        <c:delete val="0"/>
        <c:numFmt formatCode="General" sourceLinked="1"/>
        <c:majorTickMark val="out"/>
        <c:minorTickMark val="out"/>
        <c:tickLblPos val="none"/>
        <c:spPr>
          <a:ln w="3175">
            <a:solidFill>
              <a:srgbClr val="808080"/>
            </a:solidFill>
          </a:ln>
        </c:spPr>
        <c:crossAx val="29776382"/>
        <c:crosses val="autoZero"/>
        <c:crossBetween val="midCat"/>
        <c:dispUnits/>
        <c:majorUnit val="1826.25"/>
        <c:minorUnit val="365.25"/>
      </c:valAx>
      <c:valAx>
        <c:axId val="2977638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5821537"/>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Olanzapine!$I$29:$I$55</c:f>
              <c:numCache>
                <c:ptCount val="27"/>
                <c:pt idx="0">
                  <c:v>-850</c:v>
                </c:pt>
                <c:pt idx="1">
                  <c:v>-595</c:v>
                </c:pt>
                <c:pt idx="2">
                  <c:v>-595</c:v>
                </c:pt>
                <c:pt idx="3">
                  <c:v>-489</c:v>
                </c:pt>
                <c:pt idx="4">
                  <c:v>-185</c:v>
                </c:pt>
                <c:pt idx="5">
                  <c:v>-185</c:v>
                </c:pt>
                <c:pt idx="6">
                  <c:v>-165</c:v>
                </c:pt>
                <c:pt idx="7">
                  <c:v>-165</c:v>
                </c:pt>
                <c:pt idx="8">
                  <c:v>-130</c:v>
                </c:pt>
                <c:pt idx="9">
                  <c:v>-34</c:v>
                </c:pt>
                <c:pt idx="10">
                  <c:v>44</c:v>
                </c:pt>
                <c:pt idx="11">
                  <c:v>44</c:v>
                </c:pt>
                <c:pt idx="12">
                  <c:v>44</c:v>
                </c:pt>
                <c:pt idx="13">
                  <c:v>57</c:v>
                </c:pt>
                <c:pt idx="14">
                  <c:v>65</c:v>
                </c:pt>
                <c:pt idx="15">
                  <c:v>65</c:v>
                </c:pt>
                <c:pt idx="16">
                  <c:v>65</c:v>
                </c:pt>
                <c:pt idx="17">
                  <c:v>65</c:v>
                </c:pt>
                <c:pt idx="18">
                  <c:v>77</c:v>
                </c:pt>
                <c:pt idx="19">
                  <c:v>158</c:v>
                </c:pt>
                <c:pt idx="20">
                  <c:v>161</c:v>
                </c:pt>
                <c:pt idx="21">
                  <c:v>175</c:v>
                </c:pt>
                <c:pt idx="22">
                  <c:v>175</c:v>
                </c:pt>
                <c:pt idx="23">
                  <c:v>556</c:v>
                </c:pt>
                <c:pt idx="24">
                  <c:v>556</c:v>
                </c:pt>
                <c:pt idx="25">
                  <c:v>556</c:v>
                </c:pt>
                <c:pt idx="26">
                  <c:v>725</c:v>
                </c:pt>
              </c:numCache>
            </c:numRef>
          </c:xVal>
          <c:yVal>
            <c:numRef>
              <c:f>Olanzapine!$J$29:$J$55</c:f>
              <c:numCache>
                <c:ptCount val="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yVal>
          <c:bubbleSize>
            <c:numRef>
              <c:f>Olanzapine!$D$29:$D$55</c:f>
              <c:numCache>
                <c:ptCount val="27"/>
                <c:pt idx="0">
                  <c:v>15</c:v>
                </c:pt>
                <c:pt idx="1">
                  <c:v>1</c:v>
                </c:pt>
                <c:pt idx="2">
                  <c:v>1</c:v>
                </c:pt>
                <c:pt idx="3">
                  <c:v>16</c:v>
                </c:pt>
                <c:pt idx="4">
                  <c:v>1</c:v>
                </c:pt>
                <c:pt idx="5">
                  <c:v>1</c:v>
                </c:pt>
                <c:pt idx="6">
                  <c:v>10</c:v>
                </c:pt>
                <c:pt idx="7">
                  <c:v>8</c:v>
                </c:pt>
                <c:pt idx="8">
                  <c:v>6</c:v>
                </c:pt>
                <c:pt idx="9">
                  <c:v>5</c:v>
                </c:pt>
                <c:pt idx="10">
                  <c:v>1</c:v>
                </c:pt>
                <c:pt idx="11">
                  <c:v>1</c:v>
                </c:pt>
                <c:pt idx="12">
                  <c:v>1</c:v>
                </c:pt>
                <c:pt idx="13">
                  <c:v>1</c:v>
                </c:pt>
                <c:pt idx="14">
                  <c:v>12</c:v>
                </c:pt>
                <c:pt idx="15">
                  <c:v>12</c:v>
                </c:pt>
                <c:pt idx="16">
                  <c:v>18</c:v>
                </c:pt>
                <c:pt idx="17">
                  <c:v>14</c:v>
                </c:pt>
                <c:pt idx="18">
                  <c:v>4</c:v>
                </c:pt>
                <c:pt idx="19">
                  <c:v>14</c:v>
                </c:pt>
                <c:pt idx="20">
                  <c:v>14</c:v>
                </c:pt>
                <c:pt idx="21">
                  <c:v>14</c:v>
                </c:pt>
                <c:pt idx="22">
                  <c:v>12</c:v>
                </c:pt>
                <c:pt idx="23">
                  <c:v>6</c:v>
                </c:pt>
                <c:pt idx="24">
                  <c:v>6</c:v>
                </c:pt>
                <c:pt idx="25">
                  <c:v>3</c:v>
                </c:pt>
                <c:pt idx="26">
                  <c:v>7</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Quetiapine!$I$12:$I$18</c:f>
              <c:numCache>
                <c:ptCount val="7"/>
                <c:pt idx="0">
                  <c:v>963</c:v>
                </c:pt>
                <c:pt idx="1">
                  <c:v>1435</c:v>
                </c:pt>
                <c:pt idx="2">
                  <c:v>1544</c:v>
                </c:pt>
                <c:pt idx="3">
                  <c:v>1593</c:v>
                </c:pt>
                <c:pt idx="4">
                  <c:v>2679</c:v>
                </c:pt>
                <c:pt idx="5">
                  <c:v>3338</c:v>
                </c:pt>
                <c:pt idx="6">
                  <c:v>4708</c:v>
                </c:pt>
              </c:numCache>
            </c:numRef>
          </c:xVal>
          <c:yVal>
            <c:numRef>
              <c:f>Quetiapine!$J$12:$J$18</c:f>
              <c:numCache>
                <c:ptCount val="7"/>
                <c:pt idx="0">
                  <c:v>2</c:v>
                </c:pt>
                <c:pt idx="1">
                  <c:v>2</c:v>
                </c:pt>
                <c:pt idx="2">
                  <c:v>2</c:v>
                </c:pt>
                <c:pt idx="3">
                  <c:v>2</c:v>
                </c:pt>
                <c:pt idx="4">
                  <c:v>2</c:v>
                </c:pt>
                <c:pt idx="5">
                  <c:v>2</c:v>
                </c:pt>
                <c:pt idx="6">
                  <c:v>2</c:v>
                </c:pt>
              </c:numCache>
            </c:numRef>
          </c:yVal>
          <c:bubbleSize>
            <c:numRef>
              <c:f>Quetiapine!$D$12:$D$18</c:f>
              <c:numCache>
                <c:ptCount val="7"/>
                <c:pt idx="0">
                  <c:v>4</c:v>
                </c:pt>
                <c:pt idx="1">
                  <c:v>7</c:v>
                </c:pt>
                <c:pt idx="2">
                  <c:v>7</c:v>
                </c:pt>
                <c:pt idx="3">
                  <c:v>7</c:v>
                </c:pt>
                <c:pt idx="4">
                  <c:v>14</c:v>
                </c:pt>
                <c:pt idx="5">
                  <c:v>9</c:v>
                </c:pt>
                <c:pt idx="6">
                  <c:v>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Valsartan!$I$70:$I$87</c:f>
              <c:numCache>
                <c:ptCount val="18"/>
                <c:pt idx="0">
                  <c:v>-697</c:v>
                </c:pt>
                <c:pt idx="1">
                  <c:v>-657</c:v>
                </c:pt>
                <c:pt idx="2">
                  <c:v>-90</c:v>
                </c:pt>
                <c:pt idx="3">
                  <c:v>57</c:v>
                </c:pt>
                <c:pt idx="4">
                  <c:v>730</c:v>
                </c:pt>
                <c:pt idx="5">
                  <c:v>813</c:v>
                </c:pt>
                <c:pt idx="6">
                  <c:v>1094</c:v>
                </c:pt>
                <c:pt idx="7">
                  <c:v>1094</c:v>
                </c:pt>
                <c:pt idx="8">
                  <c:v>1094</c:v>
                </c:pt>
                <c:pt idx="9">
                  <c:v>1127</c:v>
                </c:pt>
                <c:pt idx="10">
                  <c:v>1992</c:v>
                </c:pt>
                <c:pt idx="11">
                  <c:v>2332</c:v>
                </c:pt>
                <c:pt idx="12">
                  <c:v>2699</c:v>
                </c:pt>
                <c:pt idx="13">
                  <c:v>2832</c:v>
                </c:pt>
                <c:pt idx="14">
                  <c:v>3312</c:v>
                </c:pt>
                <c:pt idx="15">
                  <c:v>4158</c:v>
                </c:pt>
                <c:pt idx="16">
                  <c:v>4403</c:v>
                </c:pt>
                <c:pt idx="17">
                  <c:v>4586</c:v>
                </c:pt>
              </c:numCache>
            </c:numRef>
          </c:xVal>
          <c:yVal>
            <c:numRef>
              <c:f>Valsartan!$J$70:$J$87</c:f>
              <c:numCache>
                <c:ptCount val="1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numCache>
            </c:numRef>
          </c:yVal>
          <c:bubbleSize>
            <c:numRef>
              <c:f>Valsartan!$D$70:$D$87</c:f>
              <c:numCache>
                <c:ptCount val="18"/>
                <c:pt idx="0">
                  <c:v>12</c:v>
                </c:pt>
                <c:pt idx="1">
                  <c:v>13</c:v>
                </c:pt>
                <c:pt idx="2">
                  <c:v>13</c:v>
                </c:pt>
                <c:pt idx="3">
                  <c:v>7</c:v>
                </c:pt>
                <c:pt idx="4">
                  <c:v>8</c:v>
                </c:pt>
                <c:pt idx="5">
                  <c:v>1</c:v>
                </c:pt>
                <c:pt idx="6">
                  <c:v>1</c:v>
                </c:pt>
                <c:pt idx="7">
                  <c:v>2</c:v>
                </c:pt>
                <c:pt idx="8">
                  <c:v>23</c:v>
                </c:pt>
                <c:pt idx="9">
                  <c:v>18</c:v>
                </c:pt>
                <c:pt idx="10">
                  <c:v>2</c:v>
                </c:pt>
                <c:pt idx="11">
                  <c:v>18</c:v>
                </c:pt>
                <c:pt idx="12">
                  <c:v>10</c:v>
                </c:pt>
                <c:pt idx="13">
                  <c:v>2</c:v>
                </c:pt>
                <c:pt idx="14">
                  <c:v>1</c:v>
                </c:pt>
                <c:pt idx="15">
                  <c:v>11</c:v>
                </c:pt>
                <c:pt idx="16">
                  <c:v>1</c:v>
                </c:pt>
                <c:pt idx="17">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Telmisartan!$I$52:$I$60</c:f>
              <c:numCache>
                <c:ptCount val="9"/>
                <c:pt idx="0">
                  <c:v>-22</c:v>
                </c:pt>
                <c:pt idx="1">
                  <c:v>1962</c:v>
                </c:pt>
                <c:pt idx="2">
                  <c:v>1998</c:v>
                </c:pt>
                <c:pt idx="3">
                  <c:v>2122</c:v>
                </c:pt>
                <c:pt idx="4">
                  <c:v>2166</c:v>
                </c:pt>
                <c:pt idx="5">
                  <c:v>2869</c:v>
                </c:pt>
                <c:pt idx="6">
                  <c:v>3250</c:v>
                </c:pt>
                <c:pt idx="7">
                  <c:v>3692</c:v>
                </c:pt>
                <c:pt idx="8">
                  <c:v>3857</c:v>
                </c:pt>
              </c:numCache>
            </c:numRef>
          </c:xVal>
          <c:yVal>
            <c:numRef>
              <c:f>Telmisartan!$J$52:$J$60</c:f>
              <c:numCache>
                <c:ptCount val="9"/>
                <c:pt idx="0">
                  <c:v>4</c:v>
                </c:pt>
                <c:pt idx="1">
                  <c:v>4</c:v>
                </c:pt>
                <c:pt idx="2">
                  <c:v>4</c:v>
                </c:pt>
                <c:pt idx="3">
                  <c:v>4</c:v>
                </c:pt>
                <c:pt idx="4">
                  <c:v>4</c:v>
                </c:pt>
                <c:pt idx="5">
                  <c:v>4</c:v>
                </c:pt>
                <c:pt idx="6">
                  <c:v>4</c:v>
                </c:pt>
                <c:pt idx="7">
                  <c:v>4</c:v>
                </c:pt>
                <c:pt idx="8">
                  <c:v>4</c:v>
                </c:pt>
              </c:numCache>
            </c:numRef>
          </c:yVal>
          <c:bubbleSize>
            <c:numRef>
              <c:f>Telmisartan!$D$52:$D$60</c:f>
              <c:numCache>
                <c:ptCount val="9"/>
                <c:pt idx="0">
                  <c:v>13</c:v>
                </c:pt>
                <c:pt idx="1">
                  <c:v>16</c:v>
                </c:pt>
                <c:pt idx="2">
                  <c:v>12</c:v>
                </c:pt>
                <c:pt idx="3">
                  <c:v>5</c:v>
                </c:pt>
                <c:pt idx="4">
                  <c:v>2</c:v>
                </c:pt>
                <c:pt idx="5">
                  <c:v>3</c:v>
                </c:pt>
                <c:pt idx="6">
                  <c:v>15</c:v>
                </c:pt>
                <c:pt idx="7">
                  <c:v>1</c:v>
                </c:pt>
                <c:pt idx="8">
                  <c:v>14</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Imatinib!$I$41:$I$52</c:f>
              <c:numCache>
                <c:ptCount val="12"/>
                <c:pt idx="0">
                  <c:v>-70</c:v>
                </c:pt>
                <c:pt idx="1">
                  <c:v>169</c:v>
                </c:pt>
                <c:pt idx="2">
                  <c:v>330</c:v>
                </c:pt>
                <c:pt idx="3">
                  <c:v>637</c:v>
                </c:pt>
                <c:pt idx="4">
                  <c:v>673</c:v>
                </c:pt>
                <c:pt idx="5">
                  <c:v>679</c:v>
                </c:pt>
                <c:pt idx="6">
                  <c:v>743</c:v>
                </c:pt>
                <c:pt idx="7">
                  <c:v>883</c:v>
                </c:pt>
                <c:pt idx="8">
                  <c:v>1357</c:v>
                </c:pt>
                <c:pt idx="9">
                  <c:v>1827</c:v>
                </c:pt>
                <c:pt idx="10">
                  <c:v>3015</c:v>
                </c:pt>
                <c:pt idx="11">
                  <c:v>3309</c:v>
                </c:pt>
              </c:numCache>
            </c:numRef>
          </c:xVal>
          <c:yVal>
            <c:numRef>
              <c:f>Imatinib!$J$41:$J$52</c:f>
              <c:numCache>
                <c:ptCount val="12"/>
                <c:pt idx="0">
                  <c:v>5</c:v>
                </c:pt>
                <c:pt idx="1">
                  <c:v>5</c:v>
                </c:pt>
                <c:pt idx="2">
                  <c:v>5</c:v>
                </c:pt>
                <c:pt idx="3">
                  <c:v>5</c:v>
                </c:pt>
                <c:pt idx="4">
                  <c:v>5</c:v>
                </c:pt>
                <c:pt idx="5">
                  <c:v>5</c:v>
                </c:pt>
                <c:pt idx="6">
                  <c:v>5</c:v>
                </c:pt>
                <c:pt idx="7">
                  <c:v>5</c:v>
                </c:pt>
                <c:pt idx="8">
                  <c:v>5</c:v>
                </c:pt>
                <c:pt idx="9">
                  <c:v>5</c:v>
                </c:pt>
                <c:pt idx="10">
                  <c:v>5</c:v>
                </c:pt>
                <c:pt idx="11">
                  <c:v>5</c:v>
                </c:pt>
              </c:numCache>
            </c:numRef>
          </c:yVal>
          <c:bubbleSize>
            <c:numRef>
              <c:f>Imatinib!$D$41:$D$52</c:f>
              <c:numCache>
                <c:ptCount val="12"/>
                <c:pt idx="0">
                  <c:v>9</c:v>
                </c:pt>
                <c:pt idx="1">
                  <c:v>21</c:v>
                </c:pt>
                <c:pt idx="2">
                  <c:v>16</c:v>
                </c:pt>
                <c:pt idx="3">
                  <c:v>5</c:v>
                </c:pt>
                <c:pt idx="4">
                  <c:v>7</c:v>
                </c:pt>
                <c:pt idx="5">
                  <c:v>5</c:v>
                </c:pt>
                <c:pt idx="6">
                  <c:v>7</c:v>
                </c:pt>
                <c:pt idx="7">
                  <c:v>4</c:v>
                </c:pt>
                <c:pt idx="8">
                  <c:v>1</c:v>
                </c:pt>
                <c:pt idx="9">
                  <c:v>1</c:v>
                </c:pt>
                <c:pt idx="10">
                  <c:v>16</c:v>
                </c:pt>
                <c:pt idx="11">
                  <c:v>2</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Dasatinib!$I$35:$I$38</c:f>
              <c:numCache>
                <c:ptCount val="4"/>
                <c:pt idx="0">
                  <c:v>-827</c:v>
                </c:pt>
                <c:pt idx="1">
                  <c:v>-237</c:v>
                </c:pt>
                <c:pt idx="2">
                  <c:v>113</c:v>
                </c:pt>
                <c:pt idx="3">
                  <c:v>139</c:v>
                </c:pt>
              </c:numCache>
            </c:numRef>
          </c:xVal>
          <c:yVal>
            <c:numRef>
              <c:f>Dasatinib!$J$35:$J$38</c:f>
              <c:numCache>
                <c:ptCount val="4"/>
                <c:pt idx="0">
                  <c:v>6</c:v>
                </c:pt>
                <c:pt idx="1">
                  <c:v>6</c:v>
                </c:pt>
                <c:pt idx="2">
                  <c:v>6</c:v>
                </c:pt>
                <c:pt idx="3">
                  <c:v>6</c:v>
                </c:pt>
              </c:numCache>
            </c:numRef>
          </c:yVal>
          <c:bubbleSize>
            <c:numRef>
              <c:f>Dasatinib!$D$35:$D$38</c:f>
              <c:numCache>
                <c:ptCount val="4"/>
                <c:pt idx="0">
                  <c:v>18</c:v>
                </c:pt>
                <c:pt idx="1">
                  <c:v>12</c:v>
                </c:pt>
                <c:pt idx="2">
                  <c:v>2</c:v>
                </c:pt>
                <c:pt idx="3">
                  <c:v>2</c:v>
                </c:pt>
              </c:numCache>
            </c:numRef>
          </c:bubbleSize>
        </c:ser>
        <c:bubbleScale val="50"/>
        <c:axId val="58208711"/>
        <c:axId val="10331020"/>
      </c:bubbleChart>
      <c:valAx>
        <c:axId val="58208711"/>
        <c:scaling>
          <c:orientation val="minMax"/>
          <c:max val="7305"/>
          <c:min val="-4383"/>
        </c:scaling>
        <c:axPos val="b"/>
        <c:delete val="0"/>
        <c:numFmt formatCode="General" sourceLinked="1"/>
        <c:majorTickMark val="out"/>
        <c:minorTickMark val="out"/>
        <c:tickLblPos val="none"/>
        <c:spPr>
          <a:ln w="3175">
            <a:solidFill>
              <a:srgbClr val="808080"/>
            </a:solidFill>
          </a:ln>
        </c:spPr>
        <c:crossAx val="10331020"/>
        <c:crosses val="autoZero"/>
        <c:crossBetween val="midCat"/>
        <c:dispUnits/>
        <c:majorUnit val="1826.25"/>
        <c:minorUnit val="365.25"/>
      </c:valAx>
      <c:valAx>
        <c:axId val="10331020"/>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8208711"/>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v>オランザピン</c:v>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Olanzapine!$I$19:$I$28</c:f>
              <c:numCache>
                <c:ptCount val="10"/>
                <c:pt idx="0">
                  <c:v>175</c:v>
                </c:pt>
                <c:pt idx="1">
                  <c:v>175</c:v>
                </c:pt>
                <c:pt idx="2">
                  <c:v>952</c:v>
                </c:pt>
                <c:pt idx="3">
                  <c:v>963</c:v>
                </c:pt>
                <c:pt idx="4">
                  <c:v>963</c:v>
                </c:pt>
                <c:pt idx="5">
                  <c:v>1330</c:v>
                </c:pt>
                <c:pt idx="6">
                  <c:v>1789</c:v>
                </c:pt>
                <c:pt idx="7">
                  <c:v>2048</c:v>
                </c:pt>
                <c:pt idx="8">
                  <c:v>2363</c:v>
                </c:pt>
                <c:pt idx="9">
                  <c:v>2832</c:v>
                </c:pt>
              </c:numCache>
            </c:numRef>
          </c:xVal>
          <c:yVal>
            <c:numRef>
              <c:f>Olanzapine!$J$19:$J$28</c:f>
              <c:numCache>
                <c:ptCount val="10"/>
                <c:pt idx="0">
                  <c:v>1</c:v>
                </c:pt>
                <c:pt idx="1">
                  <c:v>1</c:v>
                </c:pt>
                <c:pt idx="2">
                  <c:v>1</c:v>
                </c:pt>
                <c:pt idx="3">
                  <c:v>1</c:v>
                </c:pt>
                <c:pt idx="4">
                  <c:v>1</c:v>
                </c:pt>
                <c:pt idx="5">
                  <c:v>1</c:v>
                </c:pt>
                <c:pt idx="6">
                  <c:v>1</c:v>
                </c:pt>
                <c:pt idx="7">
                  <c:v>1</c:v>
                </c:pt>
                <c:pt idx="8">
                  <c:v>1</c:v>
                </c:pt>
                <c:pt idx="9">
                  <c:v>1</c:v>
                </c:pt>
              </c:numCache>
            </c:numRef>
          </c:yVal>
          <c:bubbleSize>
            <c:numRef>
              <c:f>Olanzapine!$D$19:$D$28</c:f>
              <c:numCache>
                <c:ptCount val="10"/>
                <c:pt idx="0">
                  <c:v>5</c:v>
                </c:pt>
                <c:pt idx="1">
                  <c:v>14</c:v>
                </c:pt>
                <c:pt idx="2">
                  <c:v>4</c:v>
                </c:pt>
                <c:pt idx="3">
                  <c:v>20</c:v>
                </c:pt>
                <c:pt idx="4">
                  <c:v>15</c:v>
                </c:pt>
                <c:pt idx="5">
                  <c:v>3</c:v>
                </c:pt>
                <c:pt idx="6">
                  <c:v>2</c:v>
                </c:pt>
                <c:pt idx="7">
                  <c:v>1</c:v>
                </c:pt>
                <c:pt idx="8">
                  <c:v>5</c:v>
                </c:pt>
                <c:pt idx="9">
                  <c:v>1</c:v>
                </c:pt>
              </c:numCache>
            </c:numRef>
          </c:bubbleSize>
        </c:ser>
        <c:ser>
          <c:idx val="1"/>
          <c:order val="1"/>
          <c:tx>
            <c:v>クエチアピン</c:v>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Quetiapine!$I$8:$I$11</c:f>
              <c:numCache>
                <c:ptCount val="4"/>
                <c:pt idx="0">
                  <c:v>1792</c:v>
                </c:pt>
                <c:pt idx="1">
                  <c:v>3640</c:v>
                </c:pt>
                <c:pt idx="2">
                  <c:v>3959</c:v>
                </c:pt>
                <c:pt idx="3">
                  <c:v>4182</c:v>
                </c:pt>
              </c:numCache>
            </c:numRef>
          </c:xVal>
          <c:yVal>
            <c:numRef>
              <c:f>Quetiapine!$J$8:$J$11</c:f>
              <c:numCache>
                <c:ptCount val="4"/>
                <c:pt idx="0">
                  <c:v>2</c:v>
                </c:pt>
                <c:pt idx="1">
                  <c:v>2</c:v>
                </c:pt>
                <c:pt idx="2">
                  <c:v>2</c:v>
                </c:pt>
                <c:pt idx="3">
                  <c:v>2</c:v>
                </c:pt>
              </c:numCache>
            </c:numRef>
          </c:yVal>
          <c:bubbleSize>
            <c:numRef>
              <c:f>Quetiapine!$D$8:$D$11</c:f>
              <c:numCache>
                <c:ptCount val="4"/>
                <c:pt idx="0">
                  <c:v>9</c:v>
                </c:pt>
                <c:pt idx="1">
                  <c:v>3</c:v>
                </c:pt>
                <c:pt idx="2">
                  <c:v>1</c:v>
                </c:pt>
                <c:pt idx="3">
                  <c:v>1</c:v>
                </c:pt>
              </c:numCache>
            </c:numRef>
          </c:bubbleSize>
        </c:ser>
        <c:ser>
          <c:idx val="2"/>
          <c:order val="2"/>
          <c:tx>
            <c:v>バルサルタン</c:v>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Valsartan!$I$19:$I$69</c:f>
              <c:numCache>
                <c:ptCount val="49"/>
                <c:pt idx="0">
                  <c:v>4014</c:v>
                </c:pt>
                <c:pt idx="1">
                  <c:v>4473</c:v>
                </c:pt>
                <c:pt idx="2">
                  <c:v>-265</c:v>
                </c:pt>
                <c:pt idx="3">
                  <c:v>928</c:v>
                </c:pt>
                <c:pt idx="4">
                  <c:v>1569</c:v>
                </c:pt>
                <c:pt idx="5">
                  <c:v>1569</c:v>
                </c:pt>
                <c:pt idx="6">
                  <c:v>1701</c:v>
                </c:pt>
                <c:pt idx="7">
                  <c:v>1788</c:v>
                </c:pt>
                <c:pt idx="8">
                  <c:v>1802</c:v>
                </c:pt>
                <c:pt idx="9">
                  <c:v>2213</c:v>
                </c:pt>
                <c:pt idx="10">
                  <c:v>2335</c:v>
                </c:pt>
                <c:pt idx="11">
                  <c:v>2335</c:v>
                </c:pt>
                <c:pt idx="12">
                  <c:v>2347</c:v>
                </c:pt>
                <c:pt idx="13">
                  <c:v>2550</c:v>
                </c:pt>
                <c:pt idx="14">
                  <c:v>2699</c:v>
                </c:pt>
                <c:pt idx="15">
                  <c:v>2853</c:v>
                </c:pt>
                <c:pt idx="16">
                  <c:v>2871</c:v>
                </c:pt>
                <c:pt idx="17">
                  <c:v>2881</c:v>
                </c:pt>
                <c:pt idx="18">
                  <c:v>2893</c:v>
                </c:pt>
                <c:pt idx="19">
                  <c:v>3063</c:v>
                </c:pt>
                <c:pt idx="20">
                  <c:v>3116</c:v>
                </c:pt>
                <c:pt idx="21">
                  <c:v>3167</c:v>
                </c:pt>
                <c:pt idx="22">
                  <c:v>3182</c:v>
                </c:pt>
                <c:pt idx="23">
                  <c:v>3522</c:v>
                </c:pt>
                <c:pt idx="24">
                  <c:v>3530</c:v>
                </c:pt>
                <c:pt idx="25">
                  <c:v>3594</c:v>
                </c:pt>
                <c:pt idx="26">
                  <c:v>3595</c:v>
                </c:pt>
                <c:pt idx="27">
                  <c:v>3605</c:v>
                </c:pt>
                <c:pt idx="28">
                  <c:v>3607</c:v>
                </c:pt>
                <c:pt idx="29">
                  <c:v>3696</c:v>
                </c:pt>
                <c:pt idx="30">
                  <c:v>3727</c:v>
                </c:pt>
                <c:pt idx="31">
                  <c:v>3756</c:v>
                </c:pt>
                <c:pt idx="32">
                  <c:v>3837</c:v>
                </c:pt>
                <c:pt idx="33">
                  <c:v>4132</c:v>
                </c:pt>
                <c:pt idx="34">
                  <c:v>4204</c:v>
                </c:pt>
                <c:pt idx="35">
                  <c:v>4293</c:v>
                </c:pt>
                <c:pt idx="36">
                  <c:v>4293</c:v>
                </c:pt>
                <c:pt idx="37">
                  <c:v>4295</c:v>
                </c:pt>
                <c:pt idx="38">
                  <c:v>4364</c:v>
                </c:pt>
                <c:pt idx="39">
                  <c:v>4586</c:v>
                </c:pt>
                <c:pt idx="40">
                  <c:v>4802</c:v>
                </c:pt>
                <c:pt idx="41">
                  <c:v>4833</c:v>
                </c:pt>
                <c:pt idx="42">
                  <c:v>4833</c:v>
                </c:pt>
                <c:pt idx="43">
                  <c:v>5355</c:v>
                </c:pt>
                <c:pt idx="44">
                  <c:v>5471</c:v>
                </c:pt>
                <c:pt idx="45">
                  <c:v>5818</c:v>
                </c:pt>
                <c:pt idx="46">
                  <c:v>5819</c:v>
                </c:pt>
                <c:pt idx="47">
                  <c:v>5978</c:v>
                </c:pt>
                <c:pt idx="48">
                  <c:v>5981</c:v>
                </c:pt>
              </c:numCache>
            </c:numRef>
          </c:xVal>
          <c:yVal>
            <c:numRef>
              <c:f>Valsartan!$J$21:$J$69</c:f>
              <c:numCache>
                <c:ptCount val="4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numCache>
            </c:numRef>
          </c:yVal>
          <c:bubbleSize>
            <c:numRef>
              <c:f>Valsartan!$D$21:$D$66</c:f>
              <c:numCache>
                <c:ptCount val="46"/>
                <c:pt idx="0">
                  <c:v>12</c:v>
                </c:pt>
                <c:pt idx="1">
                  <c:v>23</c:v>
                </c:pt>
                <c:pt idx="2">
                  <c:v>16</c:v>
                </c:pt>
                <c:pt idx="3">
                  <c:v>15</c:v>
                </c:pt>
                <c:pt idx="4">
                  <c:v>8</c:v>
                </c:pt>
                <c:pt idx="5">
                  <c:v>25</c:v>
                </c:pt>
                <c:pt idx="6">
                  <c:v>5</c:v>
                </c:pt>
                <c:pt idx="7">
                  <c:v>21</c:v>
                </c:pt>
                <c:pt idx="8">
                  <c:v>11</c:v>
                </c:pt>
                <c:pt idx="9">
                  <c:v>21</c:v>
                </c:pt>
                <c:pt idx="10">
                  <c:v>15</c:v>
                </c:pt>
                <c:pt idx="11">
                  <c:v>7</c:v>
                </c:pt>
                <c:pt idx="12">
                  <c:v>2</c:v>
                </c:pt>
                <c:pt idx="13">
                  <c:v>2</c:v>
                </c:pt>
                <c:pt idx="14">
                  <c:v>12</c:v>
                </c:pt>
                <c:pt idx="15">
                  <c:v>7</c:v>
                </c:pt>
                <c:pt idx="16">
                  <c:v>1</c:v>
                </c:pt>
                <c:pt idx="17">
                  <c:v>9</c:v>
                </c:pt>
                <c:pt idx="18">
                  <c:v>1</c:v>
                </c:pt>
                <c:pt idx="19">
                  <c:v>1</c:v>
                </c:pt>
                <c:pt idx="20">
                  <c:v>1</c:v>
                </c:pt>
                <c:pt idx="21">
                  <c:v>17</c:v>
                </c:pt>
                <c:pt idx="22">
                  <c:v>1</c:v>
                </c:pt>
                <c:pt idx="23">
                  <c:v>1</c:v>
                </c:pt>
                <c:pt idx="24">
                  <c:v>1</c:v>
                </c:pt>
                <c:pt idx="25">
                  <c:v>11</c:v>
                </c:pt>
                <c:pt idx="26">
                  <c:v>20</c:v>
                </c:pt>
                <c:pt idx="27">
                  <c:v>11</c:v>
                </c:pt>
                <c:pt idx="28">
                  <c:v>1</c:v>
                </c:pt>
                <c:pt idx="29">
                  <c:v>10</c:v>
                </c:pt>
                <c:pt idx="30">
                  <c:v>18</c:v>
                </c:pt>
                <c:pt idx="31">
                  <c:v>1</c:v>
                </c:pt>
                <c:pt idx="32">
                  <c:v>1</c:v>
                </c:pt>
                <c:pt idx="33">
                  <c:v>15</c:v>
                </c:pt>
                <c:pt idx="34">
                  <c:v>13</c:v>
                </c:pt>
                <c:pt idx="35">
                  <c:v>1</c:v>
                </c:pt>
                <c:pt idx="36">
                  <c:v>11</c:v>
                </c:pt>
                <c:pt idx="37">
                  <c:v>16</c:v>
                </c:pt>
                <c:pt idx="38">
                  <c:v>1</c:v>
                </c:pt>
                <c:pt idx="39">
                  <c:v>10</c:v>
                </c:pt>
                <c:pt idx="40">
                  <c:v>12</c:v>
                </c:pt>
                <c:pt idx="41">
                  <c:v>13</c:v>
                </c:pt>
                <c:pt idx="42">
                  <c:v>1</c:v>
                </c:pt>
                <c:pt idx="43">
                  <c:v>1</c:v>
                </c:pt>
                <c:pt idx="44">
                  <c:v>1</c:v>
                </c:pt>
                <c:pt idx="45">
                  <c:v>2</c:v>
                </c:pt>
              </c:numCache>
            </c:numRef>
          </c:bubbleSize>
        </c:ser>
        <c:ser>
          <c:idx val="3"/>
          <c:order val="3"/>
          <c:tx>
            <c:v>テルミサルタン</c:v>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Telmisartan!$I$9:$I$51</c:f>
              <c:numCache>
                <c:ptCount val="43"/>
                <c:pt idx="0">
                  <c:v>-4</c:v>
                </c:pt>
                <c:pt idx="1">
                  <c:v>358</c:v>
                </c:pt>
                <c:pt idx="2">
                  <c:v>520</c:v>
                </c:pt>
                <c:pt idx="3">
                  <c:v>1010</c:v>
                </c:pt>
                <c:pt idx="4">
                  <c:v>1071</c:v>
                </c:pt>
                <c:pt idx="5">
                  <c:v>1163</c:v>
                </c:pt>
                <c:pt idx="6">
                  <c:v>1163</c:v>
                </c:pt>
                <c:pt idx="7">
                  <c:v>1198</c:v>
                </c:pt>
                <c:pt idx="8">
                  <c:v>1199</c:v>
                </c:pt>
                <c:pt idx="9">
                  <c:v>1528</c:v>
                </c:pt>
                <c:pt idx="10">
                  <c:v>1737</c:v>
                </c:pt>
                <c:pt idx="11">
                  <c:v>1744</c:v>
                </c:pt>
                <c:pt idx="12">
                  <c:v>1744</c:v>
                </c:pt>
                <c:pt idx="13">
                  <c:v>1891</c:v>
                </c:pt>
                <c:pt idx="14">
                  <c:v>1891</c:v>
                </c:pt>
                <c:pt idx="15">
                  <c:v>1918</c:v>
                </c:pt>
                <c:pt idx="16">
                  <c:v>1995</c:v>
                </c:pt>
                <c:pt idx="17">
                  <c:v>2060</c:v>
                </c:pt>
                <c:pt idx="18">
                  <c:v>2069</c:v>
                </c:pt>
                <c:pt idx="19">
                  <c:v>2083</c:v>
                </c:pt>
                <c:pt idx="20">
                  <c:v>2096</c:v>
                </c:pt>
                <c:pt idx="21">
                  <c:v>2284</c:v>
                </c:pt>
                <c:pt idx="22">
                  <c:v>2289</c:v>
                </c:pt>
                <c:pt idx="23">
                  <c:v>2321</c:v>
                </c:pt>
                <c:pt idx="24">
                  <c:v>2514</c:v>
                </c:pt>
                <c:pt idx="25">
                  <c:v>2545</c:v>
                </c:pt>
                <c:pt idx="26">
                  <c:v>2586</c:v>
                </c:pt>
                <c:pt idx="27">
                  <c:v>2592</c:v>
                </c:pt>
                <c:pt idx="28">
                  <c:v>2599</c:v>
                </c:pt>
                <c:pt idx="29">
                  <c:v>2780</c:v>
                </c:pt>
                <c:pt idx="30">
                  <c:v>2927</c:v>
                </c:pt>
                <c:pt idx="31">
                  <c:v>2934</c:v>
                </c:pt>
                <c:pt idx="32">
                  <c:v>2962</c:v>
                </c:pt>
                <c:pt idx="33">
                  <c:v>3073</c:v>
                </c:pt>
                <c:pt idx="34">
                  <c:v>3096</c:v>
                </c:pt>
                <c:pt idx="35">
                  <c:v>3310</c:v>
                </c:pt>
                <c:pt idx="36">
                  <c:v>3356</c:v>
                </c:pt>
                <c:pt idx="37">
                  <c:v>3534</c:v>
                </c:pt>
                <c:pt idx="38">
                  <c:v>3796</c:v>
                </c:pt>
                <c:pt idx="39">
                  <c:v>3929</c:v>
                </c:pt>
                <c:pt idx="40">
                  <c:v>4539</c:v>
                </c:pt>
                <c:pt idx="41">
                  <c:v>4752</c:v>
                </c:pt>
                <c:pt idx="42">
                  <c:v>5298</c:v>
                </c:pt>
              </c:numCache>
            </c:numRef>
          </c:xVal>
          <c:yVal>
            <c:numRef>
              <c:f>Telmisartan!$J$9:$J$51</c:f>
              <c:numCache>
                <c:ptCount val="4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numCache>
            </c:numRef>
          </c:yVal>
          <c:bubbleSize>
            <c:numRef>
              <c:f>Telmisartan!$D$9:$D$51</c:f>
              <c:numCache>
                <c:ptCount val="43"/>
                <c:pt idx="0">
                  <c:v>2</c:v>
                </c:pt>
                <c:pt idx="1">
                  <c:v>3</c:v>
                </c:pt>
                <c:pt idx="2">
                  <c:v>20</c:v>
                </c:pt>
                <c:pt idx="3">
                  <c:v>21</c:v>
                </c:pt>
                <c:pt idx="4">
                  <c:v>2</c:v>
                </c:pt>
                <c:pt idx="5">
                  <c:v>1</c:v>
                </c:pt>
                <c:pt idx="6">
                  <c:v>18</c:v>
                </c:pt>
                <c:pt idx="7">
                  <c:v>4</c:v>
                </c:pt>
                <c:pt idx="8">
                  <c:v>1</c:v>
                </c:pt>
                <c:pt idx="9">
                  <c:v>1</c:v>
                </c:pt>
                <c:pt idx="10">
                  <c:v>1</c:v>
                </c:pt>
                <c:pt idx="11">
                  <c:v>1</c:v>
                </c:pt>
                <c:pt idx="12">
                  <c:v>2</c:v>
                </c:pt>
                <c:pt idx="13">
                  <c:v>14</c:v>
                </c:pt>
                <c:pt idx="14">
                  <c:v>17</c:v>
                </c:pt>
                <c:pt idx="15">
                  <c:v>16</c:v>
                </c:pt>
                <c:pt idx="16">
                  <c:v>18</c:v>
                </c:pt>
                <c:pt idx="17">
                  <c:v>1</c:v>
                </c:pt>
                <c:pt idx="18">
                  <c:v>5</c:v>
                </c:pt>
                <c:pt idx="19">
                  <c:v>20</c:v>
                </c:pt>
                <c:pt idx="20">
                  <c:v>3</c:v>
                </c:pt>
                <c:pt idx="21">
                  <c:v>15</c:v>
                </c:pt>
                <c:pt idx="22">
                  <c:v>15</c:v>
                </c:pt>
                <c:pt idx="23">
                  <c:v>16</c:v>
                </c:pt>
                <c:pt idx="24">
                  <c:v>14</c:v>
                </c:pt>
                <c:pt idx="25">
                  <c:v>18</c:v>
                </c:pt>
                <c:pt idx="26">
                  <c:v>12</c:v>
                </c:pt>
                <c:pt idx="27">
                  <c:v>1</c:v>
                </c:pt>
                <c:pt idx="28">
                  <c:v>3</c:v>
                </c:pt>
                <c:pt idx="29">
                  <c:v>6</c:v>
                </c:pt>
                <c:pt idx="30">
                  <c:v>1</c:v>
                </c:pt>
                <c:pt idx="31">
                  <c:v>5</c:v>
                </c:pt>
                <c:pt idx="32">
                  <c:v>1</c:v>
                </c:pt>
                <c:pt idx="33">
                  <c:v>12</c:v>
                </c:pt>
                <c:pt idx="34">
                  <c:v>17</c:v>
                </c:pt>
                <c:pt idx="35">
                  <c:v>1</c:v>
                </c:pt>
                <c:pt idx="36">
                  <c:v>1</c:v>
                </c:pt>
                <c:pt idx="37">
                  <c:v>4</c:v>
                </c:pt>
                <c:pt idx="38">
                  <c:v>17</c:v>
                </c:pt>
                <c:pt idx="39">
                  <c:v>15</c:v>
                </c:pt>
                <c:pt idx="40">
                  <c:v>1</c:v>
                </c:pt>
                <c:pt idx="41">
                  <c:v>10</c:v>
                </c:pt>
                <c:pt idx="42">
                  <c:v>2</c:v>
                </c:pt>
              </c:numCache>
            </c:numRef>
          </c:bubbleSize>
        </c:ser>
        <c:ser>
          <c:idx val="4"/>
          <c:order val="4"/>
          <c:tx>
            <c:v>イマチニブ</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Imatinib!$I$15:$I$40</c:f>
              <c:numCache>
                <c:ptCount val="26"/>
                <c:pt idx="0">
                  <c:v>292</c:v>
                </c:pt>
                <c:pt idx="1">
                  <c:v>370</c:v>
                </c:pt>
                <c:pt idx="2">
                  <c:v>456</c:v>
                </c:pt>
                <c:pt idx="3">
                  <c:v>525</c:v>
                </c:pt>
                <c:pt idx="4">
                  <c:v>658</c:v>
                </c:pt>
                <c:pt idx="5">
                  <c:v>1105</c:v>
                </c:pt>
                <c:pt idx="6">
                  <c:v>1226</c:v>
                </c:pt>
                <c:pt idx="7">
                  <c:v>1232</c:v>
                </c:pt>
                <c:pt idx="8">
                  <c:v>1317</c:v>
                </c:pt>
                <c:pt idx="9">
                  <c:v>1352</c:v>
                </c:pt>
                <c:pt idx="10">
                  <c:v>1406</c:v>
                </c:pt>
                <c:pt idx="11">
                  <c:v>1610</c:v>
                </c:pt>
                <c:pt idx="12">
                  <c:v>1868</c:v>
                </c:pt>
                <c:pt idx="13">
                  <c:v>2006</c:v>
                </c:pt>
                <c:pt idx="14">
                  <c:v>2349</c:v>
                </c:pt>
                <c:pt idx="15">
                  <c:v>2393</c:v>
                </c:pt>
                <c:pt idx="16">
                  <c:v>2415</c:v>
                </c:pt>
                <c:pt idx="17">
                  <c:v>2415</c:v>
                </c:pt>
                <c:pt idx="18">
                  <c:v>2470</c:v>
                </c:pt>
                <c:pt idx="19">
                  <c:v>2493</c:v>
                </c:pt>
                <c:pt idx="20">
                  <c:v>2745</c:v>
                </c:pt>
                <c:pt idx="21">
                  <c:v>2765</c:v>
                </c:pt>
                <c:pt idx="22">
                  <c:v>3035</c:v>
                </c:pt>
                <c:pt idx="23">
                  <c:v>3322</c:v>
                </c:pt>
                <c:pt idx="24">
                  <c:v>3871</c:v>
                </c:pt>
                <c:pt idx="25">
                  <c:v>4572</c:v>
                </c:pt>
              </c:numCache>
            </c:numRef>
          </c:xVal>
          <c:yVal>
            <c:numRef>
              <c:f>Imatinib!$J$15:$J$40</c:f>
              <c:numCache>
                <c:ptCount val="26"/>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numCache>
            </c:numRef>
          </c:yVal>
          <c:bubbleSize>
            <c:numRef>
              <c:f>Imatinib!$D$15:$D$40</c:f>
              <c:numCache>
                <c:ptCount val="26"/>
                <c:pt idx="0">
                  <c:v>23</c:v>
                </c:pt>
                <c:pt idx="1">
                  <c:v>20</c:v>
                </c:pt>
                <c:pt idx="2">
                  <c:v>8</c:v>
                </c:pt>
                <c:pt idx="3">
                  <c:v>1</c:v>
                </c:pt>
                <c:pt idx="4">
                  <c:v>7</c:v>
                </c:pt>
                <c:pt idx="5">
                  <c:v>9</c:v>
                </c:pt>
                <c:pt idx="6">
                  <c:v>10</c:v>
                </c:pt>
                <c:pt idx="7">
                  <c:v>12</c:v>
                </c:pt>
                <c:pt idx="8">
                  <c:v>13</c:v>
                </c:pt>
                <c:pt idx="9">
                  <c:v>10</c:v>
                </c:pt>
                <c:pt idx="10">
                  <c:v>15</c:v>
                </c:pt>
                <c:pt idx="11">
                  <c:v>10</c:v>
                </c:pt>
                <c:pt idx="12">
                  <c:v>6</c:v>
                </c:pt>
                <c:pt idx="13">
                  <c:v>1</c:v>
                </c:pt>
                <c:pt idx="14">
                  <c:v>1</c:v>
                </c:pt>
                <c:pt idx="15">
                  <c:v>1</c:v>
                </c:pt>
                <c:pt idx="16">
                  <c:v>11</c:v>
                </c:pt>
                <c:pt idx="17">
                  <c:v>10</c:v>
                </c:pt>
                <c:pt idx="18">
                  <c:v>16</c:v>
                </c:pt>
                <c:pt idx="19">
                  <c:v>9</c:v>
                </c:pt>
                <c:pt idx="20">
                  <c:v>3</c:v>
                </c:pt>
                <c:pt idx="21">
                  <c:v>11</c:v>
                </c:pt>
                <c:pt idx="22">
                  <c:v>15</c:v>
                </c:pt>
                <c:pt idx="23">
                  <c:v>5</c:v>
                </c:pt>
                <c:pt idx="24">
                  <c:v>1</c:v>
                </c:pt>
                <c:pt idx="25">
                  <c:v>1</c:v>
                </c:pt>
              </c:numCache>
            </c:numRef>
          </c:bubbleSize>
        </c:ser>
        <c:ser>
          <c:idx val="5"/>
          <c:order val="5"/>
          <c:tx>
            <c:v>ダサチニブ</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Dasatinib!$I$11:$I$34</c:f>
              <c:numCache>
                <c:ptCount val="24"/>
                <c:pt idx="0">
                  <c:v>-1001</c:v>
                </c:pt>
                <c:pt idx="1">
                  <c:v>-1001</c:v>
                </c:pt>
                <c:pt idx="2">
                  <c:v>-819</c:v>
                </c:pt>
                <c:pt idx="3">
                  <c:v>-720</c:v>
                </c:pt>
                <c:pt idx="4">
                  <c:v>-77</c:v>
                </c:pt>
                <c:pt idx="5">
                  <c:v>400</c:v>
                </c:pt>
                <c:pt idx="6">
                  <c:v>499</c:v>
                </c:pt>
                <c:pt idx="7">
                  <c:v>624</c:v>
                </c:pt>
                <c:pt idx="8">
                  <c:v>784</c:v>
                </c:pt>
                <c:pt idx="9">
                  <c:v>846</c:v>
                </c:pt>
                <c:pt idx="10">
                  <c:v>848</c:v>
                </c:pt>
                <c:pt idx="11">
                  <c:v>1128</c:v>
                </c:pt>
                <c:pt idx="12">
                  <c:v>1219</c:v>
                </c:pt>
                <c:pt idx="13">
                  <c:v>2094</c:v>
                </c:pt>
                <c:pt idx="14">
                  <c:v>2641</c:v>
                </c:pt>
                <c:pt idx="15">
                  <c:v>2641</c:v>
                </c:pt>
                <c:pt idx="16">
                  <c:v>2641</c:v>
                </c:pt>
                <c:pt idx="17">
                  <c:v>2641</c:v>
                </c:pt>
                <c:pt idx="18">
                  <c:v>2641</c:v>
                </c:pt>
                <c:pt idx="19">
                  <c:v>2641</c:v>
                </c:pt>
                <c:pt idx="20">
                  <c:v>2641</c:v>
                </c:pt>
                <c:pt idx="21">
                  <c:v>2641</c:v>
                </c:pt>
                <c:pt idx="22">
                  <c:v>2641</c:v>
                </c:pt>
                <c:pt idx="23">
                  <c:v>2721</c:v>
                </c:pt>
              </c:numCache>
            </c:numRef>
          </c:xVal>
          <c:yVal>
            <c:numRef>
              <c:f>Dasatinib!$J$11:$J$34</c:f>
              <c:numCache>
                <c:ptCount val="24"/>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numCache>
            </c:numRef>
          </c:yVal>
          <c:bubbleSize>
            <c:numRef>
              <c:f>Dasatinib!$D$11:$D$34</c:f>
              <c:numCache>
                <c:ptCount val="24"/>
                <c:pt idx="0">
                  <c:v>5</c:v>
                </c:pt>
                <c:pt idx="1">
                  <c:v>6</c:v>
                </c:pt>
                <c:pt idx="2">
                  <c:v>4</c:v>
                </c:pt>
                <c:pt idx="3">
                  <c:v>12</c:v>
                </c:pt>
                <c:pt idx="4">
                  <c:v>14</c:v>
                </c:pt>
                <c:pt idx="5">
                  <c:v>3</c:v>
                </c:pt>
                <c:pt idx="6">
                  <c:v>11</c:v>
                </c:pt>
                <c:pt idx="7">
                  <c:v>3</c:v>
                </c:pt>
                <c:pt idx="8">
                  <c:v>5</c:v>
                </c:pt>
                <c:pt idx="9">
                  <c:v>1</c:v>
                </c:pt>
                <c:pt idx="10">
                  <c:v>1</c:v>
                </c:pt>
                <c:pt idx="11">
                  <c:v>2</c:v>
                </c:pt>
                <c:pt idx="12">
                  <c:v>8</c:v>
                </c:pt>
                <c:pt idx="13">
                  <c:v>10</c:v>
                </c:pt>
                <c:pt idx="14">
                  <c:v>2</c:v>
                </c:pt>
                <c:pt idx="15">
                  <c:v>1</c:v>
                </c:pt>
                <c:pt idx="16">
                  <c:v>1</c:v>
                </c:pt>
                <c:pt idx="17">
                  <c:v>1</c:v>
                </c:pt>
                <c:pt idx="18">
                  <c:v>1</c:v>
                </c:pt>
                <c:pt idx="19">
                  <c:v>1</c:v>
                </c:pt>
                <c:pt idx="20">
                  <c:v>1</c:v>
                </c:pt>
                <c:pt idx="21">
                  <c:v>1</c:v>
                </c:pt>
                <c:pt idx="22">
                  <c:v>1</c:v>
                </c:pt>
                <c:pt idx="23">
                  <c:v>1</c:v>
                </c:pt>
              </c:numCache>
            </c:numRef>
          </c:bubbleSize>
        </c:ser>
        <c:bubbleScale val="50"/>
        <c:axId val="31164125"/>
        <c:axId val="31344394"/>
      </c:bubbleChart>
      <c:valAx>
        <c:axId val="31164125"/>
        <c:scaling>
          <c:orientation val="minMax"/>
          <c:max val="7305"/>
          <c:min val="-4383"/>
        </c:scaling>
        <c:axPos val="b"/>
        <c:delete val="0"/>
        <c:numFmt formatCode="General" sourceLinked="1"/>
        <c:majorTickMark val="out"/>
        <c:minorTickMark val="out"/>
        <c:tickLblPos val="none"/>
        <c:spPr>
          <a:ln w="3175">
            <a:solidFill>
              <a:srgbClr val="808080"/>
            </a:solidFill>
          </a:ln>
        </c:spPr>
        <c:crossAx val="31344394"/>
        <c:crosses val="autoZero"/>
        <c:crossBetween val="midCat"/>
        <c:dispUnits/>
        <c:majorUnit val="1826.25"/>
        <c:minorUnit val="365.25"/>
      </c:valAx>
      <c:valAx>
        <c:axId val="31344394"/>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116412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95"/>
          <c:h val="0.946"/>
        </c:manualLayout>
      </c:layout>
      <c:bubbleChart>
        <c:varyColors val="0"/>
        <c:ser>
          <c:idx val="0"/>
          <c:order val="0"/>
          <c:tx>
            <c:strRef>
              <c:f>Olanzapine!$G$2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Olanzapine!$F$2:$F$9</c:f>
              <c:numCache>
                <c:ptCount val="8"/>
                <c:pt idx="0">
                  <c:v>0</c:v>
                </c:pt>
                <c:pt idx="1">
                  <c:v>2891</c:v>
                </c:pt>
                <c:pt idx="2">
                  <c:v>5356</c:v>
                </c:pt>
                <c:pt idx="3">
                  <c:v>1430</c:v>
                </c:pt>
                <c:pt idx="4">
                  <c:v>1794</c:v>
                </c:pt>
                <c:pt idx="5">
                  <c:v>1794</c:v>
                </c:pt>
                <c:pt idx="6">
                  <c:v>1919</c:v>
                </c:pt>
                <c:pt idx="7">
                  <c:v>763</c:v>
                </c:pt>
              </c:numCache>
            </c:numRef>
          </c:xVal>
          <c:yVal>
            <c:numRef>
              <c:f>Olanzapine!$H$2:$H$9</c:f>
              <c:numCache>
                <c:ptCount val="8"/>
                <c:pt idx="0">
                  <c:v>1</c:v>
                </c:pt>
                <c:pt idx="1">
                  <c:v>1</c:v>
                </c:pt>
                <c:pt idx="2">
                  <c:v>1</c:v>
                </c:pt>
                <c:pt idx="3">
                  <c:v>1</c:v>
                </c:pt>
                <c:pt idx="4">
                  <c:v>1</c:v>
                </c:pt>
                <c:pt idx="5">
                  <c:v>1</c:v>
                </c:pt>
                <c:pt idx="6">
                  <c:v>1</c:v>
                </c:pt>
                <c:pt idx="7">
                  <c:v>1</c:v>
                </c:pt>
              </c:numCache>
            </c:numRef>
          </c:yVal>
          <c:bubbleSize>
            <c:numRef>
              <c:f>Olanzapine!$D$2:$D$9</c:f>
              <c:numCache>
                <c:ptCount val="8"/>
                <c:pt idx="0">
                  <c:v>21</c:v>
                </c:pt>
                <c:pt idx="1">
                  <c:v>20</c:v>
                </c:pt>
                <c:pt idx="2">
                  <c:v>5</c:v>
                </c:pt>
                <c:pt idx="3">
                  <c:v>1</c:v>
                </c:pt>
                <c:pt idx="4">
                  <c:v>27</c:v>
                </c:pt>
                <c:pt idx="5">
                  <c:v>11</c:v>
                </c:pt>
                <c:pt idx="6">
                  <c:v>1</c:v>
                </c:pt>
                <c:pt idx="7">
                  <c:v>20</c:v>
                </c:pt>
              </c:numCache>
            </c:numRef>
          </c:bubbleSize>
        </c:ser>
        <c:ser>
          <c:idx val="1"/>
          <c:order val="1"/>
          <c:tx>
            <c:strRef>
              <c:f>Olanzapine!$G$10</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Olanzapine!$F$10:$F$18</c:f>
              <c:numCache>
                <c:ptCount val="9"/>
                <c:pt idx="0">
                  <c:v>1794</c:v>
                </c:pt>
                <c:pt idx="1">
                  <c:v>1794</c:v>
                </c:pt>
                <c:pt idx="2">
                  <c:v>1794</c:v>
                </c:pt>
                <c:pt idx="3">
                  <c:v>1976</c:v>
                </c:pt>
                <c:pt idx="4">
                  <c:v>2343</c:v>
                </c:pt>
                <c:pt idx="5">
                  <c:v>2686</c:v>
                </c:pt>
                <c:pt idx="6">
                  <c:v>2716</c:v>
                </c:pt>
                <c:pt idx="7">
                  <c:v>4090</c:v>
                </c:pt>
                <c:pt idx="8">
                  <c:v>4824</c:v>
                </c:pt>
              </c:numCache>
            </c:numRef>
          </c:xVal>
          <c:yVal>
            <c:numRef>
              <c:f>Olanzapine!$H$10:$H$18</c:f>
              <c:numCache>
                <c:ptCount val="9"/>
                <c:pt idx="0">
                  <c:v>2</c:v>
                </c:pt>
                <c:pt idx="1">
                  <c:v>2</c:v>
                </c:pt>
                <c:pt idx="2">
                  <c:v>2</c:v>
                </c:pt>
                <c:pt idx="3">
                  <c:v>2</c:v>
                </c:pt>
                <c:pt idx="4">
                  <c:v>2</c:v>
                </c:pt>
                <c:pt idx="5">
                  <c:v>2</c:v>
                </c:pt>
                <c:pt idx="6">
                  <c:v>2</c:v>
                </c:pt>
                <c:pt idx="7">
                  <c:v>2</c:v>
                </c:pt>
                <c:pt idx="8">
                  <c:v>2</c:v>
                </c:pt>
              </c:numCache>
            </c:numRef>
          </c:yVal>
          <c:bubbleSize>
            <c:numRef>
              <c:f>Olanzapine!$D$10:$D$18</c:f>
              <c:numCache>
                <c:ptCount val="9"/>
                <c:pt idx="0">
                  <c:v>30</c:v>
                </c:pt>
                <c:pt idx="1">
                  <c:v>2</c:v>
                </c:pt>
                <c:pt idx="2">
                  <c:v>3</c:v>
                </c:pt>
                <c:pt idx="3">
                  <c:v>1</c:v>
                </c:pt>
                <c:pt idx="4">
                  <c:v>14</c:v>
                </c:pt>
                <c:pt idx="5">
                  <c:v>1</c:v>
                </c:pt>
                <c:pt idx="6">
                  <c:v>15</c:v>
                </c:pt>
                <c:pt idx="7">
                  <c:v>20</c:v>
                </c:pt>
                <c:pt idx="8">
                  <c:v>1</c:v>
                </c:pt>
              </c:numCache>
            </c:numRef>
          </c:bubbleSize>
        </c:ser>
        <c:ser>
          <c:idx val="2"/>
          <c:order val="2"/>
          <c:tx>
            <c:strRef>
              <c:f>Olanzapine!$G$19</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Olanzapine!$F$19:$F$28</c:f>
              <c:numCache>
                <c:ptCount val="10"/>
                <c:pt idx="0">
                  <c:v>2161</c:v>
                </c:pt>
                <c:pt idx="1">
                  <c:v>2161</c:v>
                </c:pt>
                <c:pt idx="2">
                  <c:v>2938</c:v>
                </c:pt>
                <c:pt idx="3">
                  <c:v>2949</c:v>
                </c:pt>
                <c:pt idx="4">
                  <c:v>2949</c:v>
                </c:pt>
                <c:pt idx="5">
                  <c:v>3316</c:v>
                </c:pt>
                <c:pt idx="6">
                  <c:v>3775</c:v>
                </c:pt>
                <c:pt idx="7">
                  <c:v>4034</c:v>
                </c:pt>
                <c:pt idx="8">
                  <c:v>4349</c:v>
                </c:pt>
                <c:pt idx="9">
                  <c:v>4818</c:v>
                </c:pt>
              </c:numCache>
            </c:numRef>
          </c:xVal>
          <c:yVal>
            <c:numRef>
              <c:f>Olanzapine!$H$19:$H$28</c:f>
              <c:numCache>
                <c:ptCount val="10"/>
                <c:pt idx="0">
                  <c:v>3</c:v>
                </c:pt>
                <c:pt idx="1">
                  <c:v>3</c:v>
                </c:pt>
                <c:pt idx="2">
                  <c:v>3</c:v>
                </c:pt>
                <c:pt idx="3">
                  <c:v>3</c:v>
                </c:pt>
                <c:pt idx="4">
                  <c:v>3</c:v>
                </c:pt>
                <c:pt idx="5">
                  <c:v>3</c:v>
                </c:pt>
                <c:pt idx="6">
                  <c:v>3</c:v>
                </c:pt>
                <c:pt idx="7">
                  <c:v>3</c:v>
                </c:pt>
                <c:pt idx="8">
                  <c:v>3</c:v>
                </c:pt>
                <c:pt idx="9">
                  <c:v>3</c:v>
                </c:pt>
              </c:numCache>
            </c:numRef>
          </c:yVal>
          <c:bubbleSize>
            <c:numRef>
              <c:f>Olanzapine!$D$19:$D$28</c:f>
              <c:numCache>
                <c:ptCount val="10"/>
                <c:pt idx="0">
                  <c:v>5</c:v>
                </c:pt>
                <c:pt idx="1">
                  <c:v>14</c:v>
                </c:pt>
                <c:pt idx="2">
                  <c:v>4</c:v>
                </c:pt>
                <c:pt idx="3">
                  <c:v>20</c:v>
                </c:pt>
                <c:pt idx="4">
                  <c:v>15</c:v>
                </c:pt>
                <c:pt idx="5">
                  <c:v>3</c:v>
                </c:pt>
                <c:pt idx="6">
                  <c:v>2</c:v>
                </c:pt>
                <c:pt idx="7">
                  <c:v>1</c:v>
                </c:pt>
                <c:pt idx="8">
                  <c:v>5</c:v>
                </c:pt>
                <c:pt idx="9">
                  <c:v>1</c:v>
                </c:pt>
              </c:numCache>
            </c:numRef>
          </c:bubbleSize>
        </c:ser>
        <c:ser>
          <c:idx val="3"/>
          <c:order val="3"/>
          <c:tx>
            <c:strRef>
              <c:f>Olanzapine!$G$29</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Olanzapine!$F$29:$F$55</c:f>
              <c:numCache>
                <c:ptCount val="27"/>
                <c:pt idx="0">
                  <c:v>1136</c:v>
                </c:pt>
                <c:pt idx="1">
                  <c:v>1391</c:v>
                </c:pt>
                <c:pt idx="2">
                  <c:v>1391</c:v>
                </c:pt>
                <c:pt idx="3">
                  <c:v>1497</c:v>
                </c:pt>
                <c:pt idx="4">
                  <c:v>1801</c:v>
                </c:pt>
                <c:pt idx="5">
                  <c:v>1801</c:v>
                </c:pt>
                <c:pt idx="6">
                  <c:v>1821</c:v>
                </c:pt>
                <c:pt idx="7">
                  <c:v>1821</c:v>
                </c:pt>
                <c:pt idx="8">
                  <c:v>1856</c:v>
                </c:pt>
                <c:pt idx="9">
                  <c:v>1952</c:v>
                </c:pt>
                <c:pt idx="10">
                  <c:v>2030</c:v>
                </c:pt>
                <c:pt idx="11">
                  <c:v>2030</c:v>
                </c:pt>
                <c:pt idx="12">
                  <c:v>2030</c:v>
                </c:pt>
                <c:pt idx="13">
                  <c:v>2043</c:v>
                </c:pt>
                <c:pt idx="14">
                  <c:v>2051</c:v>
                </c:pt>
                <c:pt idx="15">
                  <c:v>2051</c:v>
                </c:pt>
                <c:pt idx="16">
                  <c:v>2051</c:v>
                </c:pt>
                <c:pt idx="17">
                  <c:v>2051</c:v>
                </c:pt>
                <c:pt idx="18">
                  <c:v>2063</c:v>
                </c:pt>
                <c:pt idx="19">
                  <c:v>2144</c:v>
                </c:pt>
                <c:pt idx="20">
                  <c:v>2147</c:v>
                </c:pt>
                <c:pt idx="21">
                  <c:v>2161</c:v>
                </c:pt>
                <c:pt idx="22">
                  <c:v>2161</c:v>
                </c:pt>
                <c:pt idx="23">
                  <c:v>2542</c:v>
                </c:pt>
                <c:pt idx="24">
                  <c:v>2542</c:v>
                </c:pt>
                <c:pt idx="25">
                  <c:v>2542</c:v>
                </c:pt>
                <c:pt idx="26">
                  <c:v>2711</c:v>
                </c:pt>
              </c:numCache>
            </c:numRef>
          </c:xVal>
          <c:yVal>
            <c:numRef>
              <c:f>Olanzapine!$H$29:$H$55</c:f>
              <c:numCache>
                <c:ptCount val="2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numCache>
            </c:numRef>
          </c:yVal>
          <c:bubbleSize>
            <c:numRef>
              <c:f>Olanzapine!$D$29:$D$55</c:f>
              <c:numCache>
                <c:ptCount val="27"/>
                <c:pt idx="0">
                  <c:v>15</c:v>
                </c:pt>
                <c:pt idx="1">
                  <c:v>1</c:v>
                </c:pt>
                <c:pt idx="2">
                  <c:v>1</c:v>
                </c:pt>
                <c:pt idx="3">
                  <c:v>16</c:v>
                </c:pt>
                <c:pt idx="4">
                  <c:v>1</c:v>
                </c:pt>
                <c:pt idx="5">
                  <c:v>1</c:v>
                </c:pt>
                <c:pt idx="6">
                  <c:v>10</c:v>
                </c:pt>
                <c:pt idx="7">
                  <c:v>8</c:v>
                </c:pt>
                <c:pt idx="8">
                  <c:v>6</c:v>
                </c:pt>
                <c:pt idx="9">
                  <c:v>5</c:v>
                </c:pt>
                <c:pt idx="10">
                  <c:v>1</c:v>
                </c:pt>
                <c:pt idx="11">
                  <c:v>1</c:v>
                </c:pt>
                <c:pt idx="12">
                  <c:v>1</c:v>
                </c:pt>
                <c:pt idx="13">
                  <c:v>1</c:v>
                </c:pt>
                <c:pt idx="14">
                  <c:v>12</c:v>
                </c:pt>
                <c:pt idx="15">
                  <c:v>12</c:v>
                </c:pt>
                <c:pt idx="16">
                  <c:v>18</c:v>
                </c:pt>
                <c:pt idx="17">
                  <c:v>14</c:v>
                </c:pt>
                <c:pt idx="18">
                  <c:v>4</c:v>
                </c:pt>
                <c:pt idx="19">
                  <c:v>14</c:v>
                </c:pt>
                <c:pt idx="20">
                  <c:v>14</c:v>
                </c:pt>
                <c:pt idx="21">
                  <c:v>14</c:v>
                </c:pt>
                <c:pt idx="22">
                  <c:v>12</c:v>
                </c:pt>
                <c:pt idx="23">
                  <c:v>6</c:v>
                </c:pt>
                <c:pt idx="24">
                  <c:v>6</c:v>
                </c:pt>
                <c:pt idx="25">
                  <c:v>3</c:v>
                </c:pt>
                <c:pt idx="26">
                  <c:v>7</c:v>
                </c:pt>
              </c:numCache>
            </c:numRef>
          </c:bubbleSize>
        </c:ser>
        <c:ser>
          <c:idx val="4"/>
          <c:order val="4"/>
          <c:tx>
            <c:v>用法用量</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strRef>
              <c:f>Olanzapine!$G$56</c:f>
              <c:strCache>
                <c:ptCount val="1"/>
                <c:pt idx="0">
                  <c:v>診断マーカー</c:v>
                </c:pt>
              </c:strCache>
            </c:strRef>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Olanzapine!$F$56</c:f>
              <c:numCache>
                <c:ptCount val="1"/>
                <c:pt idx="0">
                  <c:v>7023</c:v>
                </c:pt>
              </c:numCache>
            </c:numRef>
          </c:xVal>
          <c:yVal>
            <c:numRef>
              <c:f>Olanzapine!$H$56</c:f>
              <c:numCache>
                <c:ptCount val="1"/>
                <c:pt idx="0">
                  <c:v>6</c:v>
                </c:pt>
              </c:numCache>
            </c:numRef>
          </c:yVal>
          <c:bubbleSize>
            <c:numRef>
              <c:f>Olanzapine!$D$56</c:f>
              <c:numCache>
                <c:ptCount val="1"/>
                <c:pt idx="0">
                  <c:v>10</c:v>
                </c:pt>
              </c:numCache>
            </c:numRef>
          </c:bubbleSize>
        </c:ser>
        <c:ser>
          <c:idx val="6"/>
          <c:order val="6"/>
          <c:tx>
            <c:strRef>
              <c:f>Olanzapine!$G$57</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Olanzapine!$F$57:$F$62</c:f>
              <c:numCache>
                <c:ptCount val="6"/>
                <c:pt idx="0">
                  <c:v>1794</c:v>
                </c:pt>
                <c:pt idx="1">
                  <c:v>1794</c:v>
                </c:pt>
                <c:pt idx="2">
                  <c:v>1794</c:v>
                </c:pt>
                <c:pt idx="3">
                  <c:v>2343</c:v>
                </c:pt>
                <c:pt idx="4">
                  <c:v>2648</c:v>
                </c:pt>
                <c:pt idx="5">
                  <c:v>3558</c:v>
                </c:pt>
              </c:numCache>
            </c:numRef>
          </c:xVal>
          <c:yVal>
            <c:numRef>
              <c:f>Olanzapine!$H$57:$H$62</c:f>
              <c:numCache>
                <c:ptCount val="6"/>
                <c:pt idx="0">
                  <c:v>7</c:v>
                </c:pt>
                <c:pt idx="1">
                  <c:v>7</c:v>
                </c:pt>
                <c:pt idx="2">
                  <c:v>7</c:v>
                </c:pt>
                <c:pt idx="3">
                  <c:v>7</c:v>
                </c:pt>
                <c:pt idx="4">
                  <c:v>7</c:v>
                </c:pt>
                <c:pt idx="5">
                  <c:v>7</c:v>
                </c:pt>
              </c:numCache>
            </c:numRef>
          </c:yVal>
          <c:bubbleSize>
            <c:numRef>
              <c:f>Olanzapine!$D$57:$D$62</c:f>
              <c:numCache>
                <c:ptCount val="6"/>
                <c:pt idx="0">
                  <c:v>3</c:v>
                </c:pt>
                <c:pt idx="1">
                  <c:v>3</c:v>
                </c:pt>
                <c:pt idx="2">
                  <c:v>1</c:v>
                </c:pt>
                <c:pt idx="3">
                  <c:v>21</c:v>
                </c:pt>
                <c:pt idx="4">
                  <c:v>1</c:v>
                </c:pt>
                <c:pt idx="5">
                  <c:v>1</c:v>
                </c:pt>
              </c:numCache>
            </c:numRef>
          </c:bubbleSize>
        </c:ser>
        <c:bubbleScale val="50"/>
        <c:axId val="36572195"/>
        <c:axId val="53960696"/>
      </c:bubbleChart>
      <c:valAx>
        <c:axId val="36572195"/>
        <c:scaling>
          <c:orientation val="minMax"/>
          <c:max val="9131.25"/>
          <c:min val="-365.25"/>
        </c:scaling>
        <c:axPos val="b"/>
        <c:delete val="0"/>
        <c:numFmt formatCode="General" sourceLinked="1"/>
        <c:majorTickMark val="out"/>
        <c:minorTickMark val="out"/>
        <c:tickLblPos val="none"/>
        <c:spPr>
          <a:ln w="3175">
            <a:solidFill>
              <a:srgbClr val="808080"/>
            </a:solidFill>
          </a:ln>
        </c:spPr>
        <c:crossAx val="53960696"/>
        <c:crosses val="autoZero"/>
        <c:crossBetween val="midCat"/>
        <c:dispUnits/>
        <c:majorUnit val="1826.25"/>
        <c:minorUnit val="365.25"/>
      </c:valAx>
      <c:valAx>
        <c:axId val="53960696"/>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6572195"/>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75"/>
          <c:w val="0.9685"/>
          <c:h val="0.946"/>
        </c:manualLayout>
      </c:layout>
      <c:bubbleChart>
        <c:varyColors val="0"/>
        <c:ser>
          <c:idx val="0"/>
          <c:order val="0"/>
          <c:tx>
            <c:strRef>
              <c:f>Quetiapine!$G$2</c:f>
              <c:strCache>
                <c:ptCount val="1"/>
                <c:pt idx="0">
                  <c:v>物質</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Quetiapine!$F$2</c:f>
              <c:numCache>
                <c:ptCount val="1"/>
                <c:pt idx="0">
                  <c:v>0</c:v>
                </c:pt>
              </c:numCache>
            </c:numRef>
          </c:xVal>
          <c:yVal>
            <c:numRef>
              <c:f>Quetiapine!$H$2</c:f>
              <c:numCache>
                <c:ptCount val="1"/>
                <c:pt idx="0">
                  <c:v>1</c:v>
                </c:pt>
              </c:numCache>
            </c:numRef>
          </c:yVal>
          <c:bubbleSize>
            <c:numRef>
              <c:f>Quetiapine!$D$2</c:f>
              <c:numCache>
                <c:ptCount val="1"/>
                <c:pt idx="0">
                  <c:v>18</c:v>
                </c:pt>
              </c:numCache>
            </c:numRef>
          </c:bubbleSize>
        </c:ser>
        <c:ser>
          <c:idx val="1"/>
          <c:order val="1"/>
          <c:tx>
            <c:strRef>
              <c:f>Quetiapine!$G$3</c:f>
              <c:strCache>
                <c:ptCount val="1"/>
                <c:pt idx="0">
                  <c:v>製剤</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Quetiapine!$F$3:$F$7</c:f>
              <c:numCache>
                <c:ptCount val="5"/>
                <c:pt idx="0">
                  <c:v>3716</c:v>
                </c:pt>
                <c:pt idx="1">
                  <c:v>3717</c:v>
                </c:pt>
                <c:pt idx="2">
                  <c:v>3718</c:v>
                </c:pt>
                <c:pt idx="3">
                  <c:v>4927</c:v>
                </c:pt>
                <c:pt idx="4">
                  <c:v>7542</c:v>
                </c:pt>
              </c:numCache>
            </c:numRef>
          </c:xVal>
          <c:yVal>
            <c:numRef>
              <c:f>Quetiapine!$H$3:$H$7</c:f>
              <c:numCache>
                <c:ptCount val="5"/>
                <c:pt idx="0">
                  <c:v>2</c:v>
                </c:pt>
                <c:pt idx="1">
                  <c:v>2</c:v>
                </c:pt>
                <c:pt idx="2">
                  <c:v>2</c:v>
                </c:pt>
                <c:pt idx="3">
                  <c:v>2</c:v>
                </c:pt>
                <c:pt idx="4">
                  <c:v>2</c:v>
                </c:pt>
              </c:numCache>
            </c:numRef>
          </c:yVal>
          <c:bubbleSize>
            <c:numRef>
              <c:f>Quetiapine!$D$3:$D$7</c:f>
              <c:numCache>
                <c:ptCount val="5"/>
                <c:pt idx="0">
                  <c:v>1</c:v>
                </c:pt>
                <c:pt idx="1">
                  <c:v>24</c:v>
                </c:pt>
                <c:pt idx="2">
                  <c:v>2</c:v>
                </c:pt>
                <c:pt idx="3">
                  <c:v>23</c:v>
                </c:pt>
                <c:pt idx="4">
                  <c:v>11</c:v>
                </c:pt>
              </c:numCache>
            </c:numRef>
          </c:bubbleSize>
        </c:ser>
        <c:ser>
          <c:idx val="2"/>
          <c:order val="2"/>
          <c:tx>
            <c:strRef>
              <c:f>Quetiapine!$G$8</c:f>
              <c:strCache>
                <c:ptCount val="1"/>
                <c:pt idx="0">
                  <c:v>併用</c:v>
                </c:pt>
              </c:strCache>
            </c:strRef>
          </c:tx>
          <c:spPr>
            <a:solidFill>
              <a:srgbClr val="89A54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Quetiapine!$F$8:$F$11</c:f>
              <c:numCache>
                <c:ptCount val="4"/>
                <c:pt idx="0">
                  <c:v>5631</c:v>
                </c:pt>
                <c:pt idx="1">
                  <c:v>7479</c:v>
                </c:pt>
                <c:pt idx="2">
                  <c:v>7798</c:v>
                </c:pt>
                <c:pt idx="3">
                  <c:v>8021</c:v>
                </c:pt>
              </c:numCache>
            </c:numRef>
          </c:xVal>
          <c:yVal>
            <c:numRef>
              <c:f>Quetiapine!$H$8:$H$11</c:f>
              <c:numCache>
                <c:ptCount val="4"/>
                <c:pt idx="0">
                  <c:v>3</c:v>
                </c:pt>
                <c:pt idx="1">
                  <c:v>3</c:v>
                </c:pt>
                <c:pt idx="2">
                  <c:v>3</c:v>
                </c:pt>
                <c:pt idx="3">
                  <c:v>3</c:v>
                </c:pt>
              </c:numCache>
            </c:numRef>
          </c:yVal>
          <c:bubbleSize>
            <c:numRef>
              <c:f>Quetiapine!$D$8:$D$11</c:f>
              <c:numCache>
                <c:ptCount val="4"/>
                <c:pt idx="0">
                  <c:v>9</c:v>
                </c:pt>
                <c:pt idx="1">
                  <c:v>3</c:v>
                </c:pt>
                <c:pt idx="2">
                  <c:v>1</c:v>
                </c:pt>
                <c:pt idx="3">
                  <c:v>1</c:v>
                </c:pt>
              </c:numCache>
            </c:numRef>
          </c:bubbleSize>
        </c:ser>
        <c:ser>
          <c:idx val="3"/>
          <c:order val="3"/>
          <c:tx>
            <c:strRef>
              <c:f>Quetiapine!$G$12</c:f>
              <c:strCache>
                <c:ptCount val="1"/>
                <c:pt idx="0">
                  <c:v>第2医薬</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Quetiapine!$F$12:$F$18</c:f>
              <c:numCache>
                <c:ptCount val="7"/>
                <c:pt idx="0">
                  <c:v>4802</c:v>
                </c:pt>
                <c:pt idx="1">
                  <c:v>5274</c:v>
                </c:pt>
                <c:pt idx="2">
                  <c:v>5383</c:v>
                </c:pt>
                <c:pt idx="3">
                  <c:v>5432</c:v>
                </c:pt>
                <c:pt idx="4">
                  <c:v>6518</c:v>
                </c:pt>
                <c:pt idx="5">
                  <c:v>7177</c:v>
                </c:pt>
                <c:pt idx="6">
                  <c:v>8547</c:v>
                </c:pt>
              </c:numCache>
            </c:numRef>
          </c:xVal>
          <c:yVal>
            <c:numRef>
              <c:f>Quetiapine!$H$12:$H$18</c:f>
              <c:numCache>
                <c:ptCount val="7"/>
                <c:pt idx="0">
                  <c:v>4</c:v>
                </c:pt>
                <c:pt idx="1">
                  <c:v>4</c:v>
                </c:pt>
                <c:pt idx="2">
                  <c:v>4</c:v>
                </c:pt>
                <c:pt idx="3">
                  <c:v>4</c:v>
                </c:pt>
                <c:pt idx="4">
                  <c:v>4</c:v>
                </c:pt>
                <c:pt idx="5">
                  <c:v>4</c:v>
                </c:pt>
                <c:pt idx="6">
                  <c:v>4</c:v>
                </c:pt>
              </c:numCache>
            </c:numRef>
          </c:yVal>
          <c:bubbleSize>
            <c:numRef>
              <c:f>Quetiapine!$D$12:$D$18</c:f>
              <c:numCache>
                <c:ptCount val="7"/>
                <c:pt idx="0">
                  <c:v>4</c:v>
                </c:pt>
                <c:pt idx="1">
                  <c:v>7</c:v>
                </c:pt>
                <c:pt idx="2">
                  <c:v>7</c:v>
                </c:pt>
                <c:pt idx="3">
                  <c:v>7</c:v>
                </c:pt>
                <c:pt idx="4">
                  <c:v>14</c:v>
                </c:pt>
                <c:pt idx="5">
                  <c:v>9</c:v>
                </c:pt>
                <c:pt idx="6">
                  <c:v>1</c:v>
                </c:pt>
              </c:numCache>
            </c:numRef>
          </c:bubbleSize>
        </c:ser>
        <c:ser>
          <c:idx val="4"/>
          <c:order val="4"/>
          <c:tx>
            <c:v>用法用量</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5</c:v>
              </c:pt>
            </c:numLit>
          </c:yVal>
          <c:bubbleSize>
            <c:numLit>
              <c:ptCount val="1"/>
              <c:pt idx="0">
                <c:v>0</c:v>
              </c:pt>
            </c:numLit>
          </c:bubbleSize>
        </c:ser>
        <c:ser>
          <c:idx val="5"/>
          <c:order val="5"/>
          <c:tx>
            <c:v>診断マーカー</c:v>
          </c:tx>
          <c:spPr>
            <a:solidFill>
              <a:srgbClr val="DB843D"/>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Lit>
              <c:ptCount val="1"/>
              <c:pt idx="0">
                <c:v>0</c:v>
              </c:pt>
            </c:numLit>
          </c:xVal>
          <c:yVal>
            <c:numLit>
              <c:ptCount val="1"/>
              <c:pt idx="0">
                <c:v>6</c:v>
              </c:pt>
            </c:numLit>
          </c:yVal>
          <c:bubbleSize>
            <c:numLit>
              <c:ptCount val="1"/>
              <c:pt idx="0">
                <c:v>0</c:v>
              </c:pt>
            </c:numLit>
          </c:bubbleSize>
        </c:ser>
        <c:ser>
          <c:idx val="6"/>
          <c:order val="6"/>
          <c:tx>
            <c:strRef>
              <c:f>Quetiapine!$G$19</c:f>
              <c:strCache>
                <c:ptCount val="1"/>
                <c:pt idx="0">
                  <c:v>製法</c:v>
                </c:pt>
              </c:strCache>
            </c:strRef>
          </c:tx>
          <c:spPr>
            <a:solidFill>
              <a:srgbClr val="93A9C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Quetiapine!$F$19:$F$20</c:f>
              <c:numCache>
                <c:ptCount val="2"/>
                <c:pt idx="0">
                  <c:v>4144</c:v>
                </c:pt>
                <c:pt idx="1">
                  <c:v>346</c:v>
                </c:pt>
              </c:numCache>
            </c:numRef>
          </c:xVal>
          <c:yVal>
            <c:numRef>
              <c:f>Quetiapine!$H$19:$H$20</c:f>
              <c:numCache>
                <c:ptCount val="2"/>
                <c:pt idx="0">
                  <c:v>7</c:v>
                </c:pt>
                <c:pt idx="1">
                  <c:v>7</c:v>
                </c:pt>
              </c:numCache>
            </c:numRef>
          </c:yVal>
          <c:bubbleSize>
            <c:numRef>
              <c:f>Quetiapine!$D$19:$D$20</c:f>
              <c:numCache>
                <c:ptCount val="2"/>
                <c:pt idx="0">
                  <c:v>25</c:v>
                </c:pt>
                <c:pt idx="1">
                  <c:v>15</c:v>
                </c:pt>
              </c:numCache>
            </c:numRef>
          </c:bubbleSize>
        </c:ser>
        <c:bubbleScale val="50"/>
        <c:axId val="21356313"/>
        <c:axId val="15353302"/>
      </c:bubbleChart>
      <c:valAx>
        <c:axId val="21356313"/>
        <c:scaling>
          <c:orientation val="minMax"/>
          <c:max val="9131.25"/>
          <c:min val="-365.25"/>
        </c:scaling>
        <c:axPos val="b"/>
        <c:delete val="0"/>
        <c:numFmt formatCode="General" sourceLinked="1"/>
        <c:majorTickMark val="out"/>
        <c:minorTickMark val="out"/>
        <c:tickLblPos val="none"/>
        <c:spPr>
          <a:ln w="3175">
            <a:solidFill>
              <a:srgbClr val="808080"/>
            </a:solidFill>
          </a:ln>
        </c:spPr>
        <c:crossAx val="15353302"/>
        <c:crosses val="autoZero"/>
        <c:crossBetween val="midCat"/>
        <c:dispUnits/>
        <c:majorUnit val="1826.25"/>
        <c:minorUnit val="365.25"/>
      </c:valAx>
      <c:valAx>
        <c:axId val="15353302"/>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135631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xdr:row>
      <xdr:rowOff>76200</xdr:rowOff>
    </xdr:from>
    <xdr:to>
      <xdr:col>17</xdr:col>
      <xdr:colOff>323850</xdr:colOff>
      <xdr:row>28</xdr:row>
      <xdr:rowOff>114300</xdr:rowOff>
    </xdr:to>
    <xdr:graphicFrame>
      <xdr:nvGraphicFramePr>
        <xdr:cNvPr id="1" name="グラフ 2"/>
        <xdr:cNvGraphicFramePr/>
      </xdr:nvGraphicFramePr>
      <xdr:xfrm>
        <a:off x="2447925" y="590550"/>
        <a:ext cx="8143875" cy="43243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66675</xdr:rowOff>
    </xdr:from>
    <xdr:to>
      <xdr:col>10</xdr:col>
      <xdr:colOff>381000</xdr:colOff>
      <xdr:row>23</xdr:row>
      <xdr:rowOff>161925</xdr:rowOff>
    </xdr:to>
    <xdr:graphicFrame>
      <xdr:nvGraphicFramePr>
        <xdr:cNvPr id="1" name="グラフ 1"/>
        <xdr:cNvGraphicFramePr/>
      </xdr:nvGraphicFramePr>
      <xdr:xfrm>
        <a:off x="657225" y="4476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85725</xdr:rowOff>
    </xdr:from>
    <xdr:to>
      <xdr:col>10</xdr:col>
      <xdr:colOff>381000</xdr:colOff>
      <xdr:row>23</xdr:row>
      <xdr:rowOff>180975</xdr:rowOff>
    </xdr:to>
    <xdr:graphicFrame>
      <xdr:nvGraphicFramePr>
        <xdr:cNvPr id="1" name="グラフ 1"/>
        <xdr:cNvGraphicFramePr/>
      </xdr:nvGraphicFramePr>
      <xdr:xfrm>
        <a:off x="657225" y="46672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104775</xdr:rowOff>
    </xdr:from>
    <xdr:to>
      <xdr:col>10</xdr:col>
      <xdr:colOff>381000</xdr:colOff>
      <xdr:row>24</xdr:row>
      <xdr:rowOff>9525</xdr:rowOff>
    </xdr:to>
    <xdr:graphicFrame>
      <xdr:nvGraphicFramePr>
        <xdr:cNvPr id="1" name="グラフ 1"/>
        <xdr:cNvGraphicFramePr/>
      </xdr:nvGraphicFramePr>
      <xdr:xfrm>
        <a:off x="657225" y="4857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66675</xdr:rowOff>
    </xdr:from>
    <xdr:to>
      <xdr:col>10</xdr:col>
      <xdr:colOff>400050</xdr:colOff>
      <xdr:row>23</xdr:row>
      <xdr:rowOff>161925</xdr:rowOff>
    </xdr:to>
    <xdr:graphicFrame>
      <xdr:nvGraphicFramePr>
        <xdr:cNvPr id="1" name="グラフ 1"/>
        <xdr:cNvGraphicFramePr/>
      </xdr:nvGraphicFramePr>
      <xdr:xfrm>
        <a:off x="676275" y="447675"/>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333375</xdr:colOff>
      <xdr:row>22</xdr:row>
      <xdr:rowOff>95250</xdr:rowOff>
    </xdr:to>
    <xdr:graphicFrame>
      <xdr:nvGraphicFramePr>
        <xdr:cNvPr id="1" name="グラフ 1"/>
        <xdr:cNvGraphicFramePr/>
      </xdr:nvGraphicFramePr>
      <xdr:xfrm>
        <a:off x="609600" y="1905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19050</xdr:rowOff>
    </xdr:from>
    <xdr:to>
      <xdr:col>11</xdr:col>
      <xdr:colOff>266700</xdr:colOff>
      <xdr:row>22</xdr:row>
      <xdr:rowOff>114300</xdr:rowOff>
    </xdr:to>
    <xdr:graphicFrame>
      <xdr:nvGraphicFramePr>
        <xdr:cNvPr id="1" name="グラフ 1"/>
        <xdr:cNvGraphicFramePr/>
      </xdr:nvGraphicFramePr>
      <xdr:xfrm>
        <a:off x="1152525" y="4191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333375</xdr:colOff>
      <xdr:row>23</xdr:row>
      <xdr:rowOff>95250</xdr:rowOff>
    </xdr:to>
    <xdr:graphicFrame>
      <xdr:nvGraphicFramePr>
        <xdr:cNvPr id="1" name="グラフ 1"/>
        <xdr:cNvGraphicFramePr/>
      </xdr:nvGraphicFramePr>
      <xdr:xfrm>
        <a:off x="12192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333375</xdr:colOff>
      <xdr:row>23</xdr:row>
      <xdr:rowOff>95250</xdr:rowOff>
    </xdr:to>
    <xdr:graphicFrame>
      <xdr:nvGraphicFramePr>
        <xdr:cNvPr id="1" name="グラフ 1"/>
        <xdr:cNvGraphicFramePr/>
      </xdr:nvGraphicFramePr>
      <xdr:xfrm>
        <a:off x="6096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11</xdr:col>
      <xdr:colOff>333375</xdr:colOff>
      <xdr:row>23</xdr:row>
      <xdr:rowOff>95250</xdr:rowOff>
    </xdr:to>
    <xdr:graphicFrame>
      <xdr:nvGraphicFramePr>
        <xdr:cNvPr id="1" name="グラフ 1"/>
        <xdr:cNvGraphicFramePr/>
      </xdr:nvGraphicFramePr>
      <xdr:xfrm>
        <a:off x="1219200" y="381000"/>
        <a:ext cx="5819775" cy="4095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85725</xdr:rowOff>
    </xdr:from>
    <xdr:to>
      <xdr:col>10</xdr:col>
      <xdr:colOff>361950</xdr:colOff>
      <xdr:row>23</xdr:row>
      <xdr:rowOff>180975</xdr:rowOff>
    </xdr:to>
    <xdr:graphicFrame>
      <xdr:nvGraphicFramePr>
        <xdr:cNvPr id="1" name="グラフ 1"/>
        <xdr:cNvGraphicFramePr/>
      </xdr:nvGraphicFramePr>
      <xdr:xfrm>
        <a:off x="647700" y="466725"/>
        <a:ext cx="5810250" cy="40957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85725</xdr:rowOff>
    </xdr:from>
    <xdr:to>
      <xdr:col>10</xdr:col>
      <xdr:colOff>342900</xdr:colOff>
      <xdr:row>23</xdr:row>
      <xdr:rowOff>180975</xdr:rowOff>
    </xdr:to>
    <xdr:graphicFrame>
      <xdr:nvGraphicFramePr>
        <xdr:cNvPr id="1" name="グラフ 1"/>
        <xdr:cNvGraphicFramePr/>
      </xdr:nvGraphicFramePr>
      <xdr:xfrm>
        <a:off x="676275" y="466725"/>
        <a:ext cx="576262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2"/>
  <sheetViews>
    <sheetView tabSelected="1" zoomScale="75" zoomScaleNormal="75" zoomScalePageLayoutView="50" workbookViewId="0" topLeftCell="A1">
      <pane ySplit="1" topLeftCell="A2" activePane="bottomLeft" state="frozen"/>
      <selection pane="topLeft" activeCell="A1" sqref="A1"/>
      <selection pane="bottomLeft" activeCell="E46" sqref="E46"/>
    </sheetView>
  </sheetViews>
  <sheetFormatPr defaultColWidth="20.00390625" defaultRowHeight="22.5" customHeight="1"/>
  <cols>
    <col min="1" max="1" width="9.57421875" style="18" customWidth="1"/>
    <col min="2" max="2" width="16.421875" style="27" customWidth="1"/>
    <col min="3" max="3" width="20.00390625" style="17" customWidth="1"/>
    <col min="4" max="4" width="11.421875" style="17" customWidth="1"/>
    <col min="5" max="6" width="20.00390625" style="17" customWidth="1"/>
    <col min="7" max="7" width="20.140625" style="18" customWidth="1"/>
    <col min="8" max="8" width="10.7109375" style="18" customWidth="1"/>
    <col min="9" max="11" width="20.140625" style="18" customWidth="1"/>
    <col min="12" max="12" width="65.00390625" style="20" customWidth="1"/>
    <col min="13" max="16384" width="20.00390625" style="17" customWidth="1"/>
  </cols>
  <sheetData>
    <row r="1" spans="1:12" ht="22.5" customHeight="1">
      <c r="A1" s="18" t="s">
        <v>63</v>
      </c>
      <c r="B1" s="27" t="s">
        <v>0</v>
      </c>
      <c r="C1" s="17" t="s">
        <v>1360</v>
      </c>
      <c r="D1" s="17" t="s">
        <v>1335</v>
      </c>
      <c r="E1" s="17" t="s">
        <v>1</v>
      </c>
      <c r="F1" s="17" t="s">
        <v>118</v>
      </c>
      <c r="G1" s="23" t="s">
        <v>1474</v>
      </c>
      <c r="H1" s="18" t="s">
        <v>117</v>
      </c>
      <c r="I1" s="18" t="s">
        <v>895</v>
      </c>
      <c r="J1" s="18" t="s">
        <v>931</v>
      </c>
      <c r="K1" s="18" t="s">
        <v>897</v>
      </c>
      <c r="L1" s="20" t="s">
        <v>62</v>
      </c>
    </row>
    <row r="2" spans="1:12" ht="22.5" customHeight="1">
      <c r="A2" s="18" t="s">
        <v>932</v>
      </c>
      <c r="B2" s="29" t="s">
        <v>61</v>
      </c>
      <c r="D2" s="17">
        <v>21</v>
      </c>
      <c r="E2" s="32">
        <v>33352</v>
      </c>
      <c r="F2" s="17">
        <f aca="true" t="shared" si="0" ref="F2:F9">E2-$E$2</f>
        <v>0</v>
      </c>
      <c r="G2" s="18" t="str">
        <f aca="true" t="shared" si="1" ref="G2:G9">SUBSTITUTE(SUBSTITUTE(SUBSTITUTE(SUBSTITUTE(SUBSTITUTE(SUBSTITUTE(SUBSTITUTE(H2,"1","物質"),"2","製剤"),"3","併用"),"4","第2医薬"),"5","用法用量"),"6","診断マーカー"),"7","製法")</f>
        <v>物質</v>
      </c>
      <c r="H2" s="18">
        <v>1</v>
      </c>
      <c r="I2" s="19">
        <f>E2-'低分子最先の承認日'!$B$2</f>
        <v>-1986</v>
      </c>
      <c r="J2" s="19">
        <v>1</v>
      </c>
      <c r="K2" s="19" t="s">
        <v>900</v>
      </c>
      <c r="L2" s="20" t="s">
        <v>85</v>
      </c>
    </row>
    <row r="3" spans="1:12" ht="22.5" customHeight="1">
      <c r="A3" s="18" t="s">
        <v>933</v>
      </c>
      <c r="B3" s="29" t="s">
        <v>17</v>
      </c>
      <c r="D3" s="17">
        <v>20</v>
      </c>
      <c r="E3" s="32">
        <v>36243</v>
      </c>
      <c r="F3" s="17">
        <f t="shared" si="0"/>
        <v>2891</v>
      </c>
      <c r="G3" s="18" t="str">
        <f t="shared" si="1"/>
        <v>物質</v>
      </c>
      <c r="H3" s="18">
        <v>1</v>
      </c>
      <c r="I3" s="18">
        <f>E3-'低分子最先の承認日'!$B$2</f>
        <v>905</v>
      </c>
      <c r="J3" s="19">
        <v>1</v>
      </c>
      <c r="K3" s="19" t="s">
        <v>901</v>
      </c>
      <c r="L3" s="20" t="s">
        <v>1446</v>
      </c>
    </row>
    <row r="4" spans="1:12" ht="22.5" customHeight="1">
      <c r="A4" s="18" t="s">
        <v>934</v>
      </c>
      <c r="B4" s="29" t="s">
        <v>1363</v>
      </c>
      <c r="D4" s="17">
        <v>5</v>
      </c>
      <c r="E4" s="32">
        <v>38708</v>
      </c>
      <c r="F4" s="17">
        <f t="shared" si="0"/>
        <v>5356</v>
      </c>
      <c r="G4" s="18" t="str">
        <f t="shared" si="1"/>
        <v>物質</v>
      </c>
      <c r="H4" s="18">
        <v>1</v>
      </c>
      <c r="I4" s="18">
        <f>E4-'低分子最先の承認日'!$B$2</f>
        <v>3370</v>
      </c>
      <c r="J4" s="19">
        <v>1</v>
      </c>
      <c r="K4" s="19" t="s">
        <v>901</v>
      </c>
      <c r="L4" s="20" t="s">
        <v>1447</v>
      </c>
    </row>
    <row r="5" spans="1:12" ht="22.5" customHeight="1">
      <c r="A5" s="18" t="s">
        <v>935</v>
      </c>
      <c r="B5" s="29" t="s">
        <v>45</v>
      </c>
      <c r="D5" s="17">
        <v>1</v>
      </c>
      <c r="E5" s="32">
        <v>34782</v>
      </c>
      <c r="F5" s="17">
        <f t="shared" si="0"/>
        <v>1430</v>
      </c>
      <c r="G5" s="18" t="str">
        <f t="shared" si="1"/>
        <v>物質</v>
      </c>
      <c r="H5" s="18">
        <v>1</v>
      </c>
      <c r="I5" s="18">
        <f>E5-'低分子最先の承認日'!$B$2</f>
        <v>-556</v>
      </c>
      <c r="J5" s="19">
        <v>1</v>
      </c>
      <c r="K5" s="19" t="s">
        <v>902</v>
      </c>
      <c r="L5" s="20" t="s">
        <v>89</v>
      </c>
    </row>
    <row r="6" spans="1:12" ht="22.5" customHeight="1">
      <c r="A6" s="18" t="s">
        <v>936</v>
      </c>
      <c r="B6" s="29" t="s">
        <v>57</v>
      </c>
      <c r="C6" s="17" t="s">
        <v>1364</v>
      </c>
      <c r="D6" s="17">
        <v>27</v>
      </c>
      <c r="E6" s="32">
        <v>35146</v>
      </c>
      <c r="F6" s="17">
        <f t="shared" si="0"/>
        <v>1794</v>
      </c>
      <c r="G6" s="18" t="str">
        <f t="shared" si="1"/>
        <v>物質</v>
      </c>
      <c r="H6" s="18">
        <v>1</v>
      </c>
      <c r="I6" s="18">
        <f>E6-'低分子最先の承認日'!$B$2</f>
        <v>-192</v>
      </c>
      <c r="J6" s="19">
        <v>1</v>
      </c>
      <c r="K6" s="19" t="s">
        <v>902</v>
      </c>
      <c r="L6" s="20" t="s">
        <v>92</v>
      </c>
    </row>
    <row r="7" spans="1:12" ht="22.5" customHeight="1">
      <c r="A7" s="18" t="s">
        <v>937</v>
      </c>
      <c r="B7" s="29" t="s">
        <v>56</v>
      </c>
      <c r="C7" s="17" t="s">
        <v>1365</v>
      </c>
      <c r="D7" s="17">
        <v>11</v>
      </c>
      <c r="E7" s="32">
        <v>35146</v>
      </c>
      <c r="F7" s="17">
        <f t="shared" si="0"/>
        <v>1794</v>
      </c>
      <c r="G7" s="18" t="str">
        <f t="shared" si="1"/>
        <v>物質</v>
      </c>
      <c r="H7" s="18">
        <v>1</v>
      </c>
      <c r="I7" s="18">
        <f>E7-'低分子最先の承認日'!$B$2</f>
        <v>-192</v>
      </c>
      <c r="J7" s="19">
        <v>1</v>
      </c>
      <c r="K7" s="19" t="s">
        <v>902</v>
      </c>
      <c r="L7" s="20" t="s">
        <v>93</v>
      </c>
    </row>
    <row r="8" spans="1:12" ht="22.5" customHeight="1">
      <c r="A8" s="18" t="s">
        <v>938</v>
      </c>
      <c r="B8" s="29" t="s">
        <v>31</v>
      </c>
      <c r="D8" s="17">
        <v>1</v>
      </c>
      <c r="E8" s="32">
        <v>35271</v>
      </c>
      <c r="F8" s="17">
        <f t="shared" si="0"/>
        <v>1919</v>
      </c>
      <c r="G8" s="18" t="str">
        <f t="shared" si="1"/>
        <v>物質</v>
      </c>
      <c r="H8" s="18">
        <v>1</v>
      </c>
      <c r="I8" s="18">
        <f>E8-'低分子最先の承認日'!$B$2</f>
        <v>-67</v>
      </c>
      <c r="J8" s="19">
        <v>1</v>
      </c>
      <c r="K8" s="19" t="s">
        <v>902</v>
      </c>
      <c r="L8" s="20" t="s">
        <v>103</v>
      </c>
    </row>
    <row r="9" spans="1:12" ht="22.5" customHeight="1">
      <c r="A9" s="18" t="s">
        <v>939</v>
      </c>
      <c r="B9" s="29" t="s">
        <v>60</v>
      </c>
      <c r="C9" s="17" t="s">
        <v>1366</v>
      </c>
      <c r="D9" s="17">
        <v>20</v>
      </c>
      <c r="E9" s="32">
        <v>34115</v>
      </c>
      <c r="F9" s="17">
        <f t="shared" si="0"/>
        <v>763</v>
      </c>
      <c r="G9" s="18" t="str">
        <f t="shared" si="1"/>
        <v>物質</v>
      </c>
      <c r="H9" s="18">
        <v>1</v>
      </c>
      <c r="I9" s="18">
        <f>E9-'低分子最先の承認日'!$B$2</f>
        <v>-1223</v>
      </c>
      <c r="J9" s="19">
        <v>1</v>
      </c>
      <c r="K9" s="19" t="s">
        <v>903</v>
      </c>
      <c r="L9" s="20" t="s">
        <v>86</v>
      </c>
    </row>
    <row r="10" spans="1:12" ht="22.5" customHeight="1">
      <c r="A10" s="18" t="s">
        <v>940</v>
      </c>
      <c r="B10" s="29" t="s">
        <v>58</v>
      </c>
      <c r="C10" s="17" t="s">
        <v>1367</v>
      </c>
      <c r="D10" s="17">
        <v>30</v>
      </c>
      <c r="E10" s="32">
        <v>35146</v>
      </c>
      <c r="F10" s="17">
        <f aca="true" t="shared" si="2" ref="F10:F62">E10-$E$2</f>
        <v>1794</v>
      </c>
      <c r="G10" s="18" t="str">
        <f aca="true" t="shared" si="3" ref="G10:G33">SUBSTITUTE(SUBSTITUTE(SUBSTITUTE(SUBSTITUTE(SUBSTITUTE(SUBSTITUTE(SUBSTITUTE(H10,"1","物質"),"2","製剤"),"3","併用"),"4","第2医薬"),"5","用法用量"),"6","診断マーカー"),"7","製法")</f>
        <v>製剤</v>
      </c>
      <c r="H10" s="18">
        <v>2</v>
      </c>
      <c r="I10" s="18">
        <f>E10-'低分子最先の承認日'!$B$2</f>
        <v>-192</v>
      </c>
      <c r="J10" s="19">
        <v>1</v>
      </c>
      <c r="K10" s="19"/>
      <c r="L10" s="20" t="s">
        <v>91</v>
      </c>
    </row>
    <row r="11" spans="1:12" ht="22.5" customHeight="1">
      <c r="A11" s="18" t="s">
        <v>941</v>
      </c>
      <c r="B11" s="29" t="s">
        <v>55</v>
      </c>
      <c r="D11" s="17">
        <v>2</v>
      </c>
      <c r="E11" s="32">
        <v>35146</v>
      </c>
      <c r="F11" s="17">
        <f t="shared" si="2"/>
        <v>1794</v>
      </c>
      <c r="G11" s="18" t="str">
        <f t="shared" si="3"/>
        <v>製剤</v>
      </c>
      <c r="H11" s="18">
        <v>2</v>
      </c>
      <c r="I11" s="18">
        <f>E11-'低分子最先の承認日'!$B$2</f>
        <v>-192</v>
      </c>
      <c r="J11" s="19">
        <v>1</v>
      </c>
      <c r="K11" s="19"/>
      <c r="L11" s="20" t="s">
        <v>94</v>
      </c>
    </row>
    <row r="12" spans="1:12" ht="22.5" customHeight="1">
      <c r="A12" s="18" t="s">
        <v>942</v>
      </c>
      <c r="B12" s="29" t="s">
        <v>13</v>
      </c>
      <c r="D12" s="17">
        <v>3</v>
      </c>
      <c r="E12" s="32">
        <v>35146</v>
      </c>
      <c r="F12" s="17">
        <f t="shared" si="2"/>
        <v>1794</v>
      </c>
      <c r="G12" s="18" t="str">
        <f t="shared" si="3"/>
        <v>製剤</v>
      </c>
      <c r="H12" s="18">
        <v>2</v>
      </c>
      <c r="I12" s="18">
        <f>E12-'低分子最先の承認日'!$B$2</f>
        <v>-192</v>
      </c>
      <c r="J12" s="19">
        <v>1</v>
      </c>
      <c r="K12" s="19"/>
      <c r="L12" s="20" t="s">
        <v>96</v>
      </c>
    </row>
    <row r="13" spans="1:12" ht="22.5" customHeight="1">
      <c r="A13" s="18" t="s">
        <v>943</v>
      </c>
      <c r="B13" s="29" t="s">
        <v>22</v>
      </c>
      <c r="D13" s="17">
        <v>1</v>
      </c>
      <c r="E13" s="32">
        <v>35328</v>
      </c>
      <c r="F13" s="17">
        <f t="shared" si="2"/>
        <v>1976</v>
      </c>
      <c r="G13" s="18" t="str">
        <f t="shared" si="3"/>
        <v>製剤</v>
      </c>
      <c r="H13" s="18">
        <v>2</v>
      </c>
      <c r="I13" s="18">
        <f>E13-'低分子最先の承認日'!$B$2</f>
        <v>-10</v>
      </c>
      <c r="J13" s="19">
        <v>1</v>
      </c>
      <c r="K13" s="19"/>
      <c r="L13" s="20" t="s">
        <v>105</v>
      </c>
    </row>
    <row r="14" spans="1:12" ht="22.5" customHeight="1">
      <c r="A14" s="18" t="s">
        <v>944</v>
      </c>
      <c r="B14" s="29" t="s">
        <v>33</v>
      </c>
      <c r="C14" s="17" t="s">
        <v>1368</v>
      </c>
      <c r="D14" s="17">
        <v>14</v>
      </c>
      <c r="E14" s="32">
        <v>35695</v>
      </c>
      <c r="F14" s="17">
        <f t="shared" si="2"/>
        <v>2343</v>
      </c>
      <c r="G14" s="18" t="str">
        <f t="shared" si="3"/>
        <v>製剤</v>
      </c>
      <c r="H14" s="18">
        <v>2</v>
      </c>
      <c r="I14" s="18">
        <f>E14-'低分子最先の承認日'!$B$2</f>
        <v>357</v>
      </c>
      <c r="J14" s="19">
        <v>1</v>
      </c>
      <c r="K14" s="19"/>
      <c r="L14" s="20" t="s">
        <v>1448</v>
      </c>
    </row>
    <row r="15" spans="1:12" ht="22.5" customHeight="1">
      <c r="A15" s="18" t="s">
        <v>945</v>
      </c>
      <c r="B15" s="29" t="s">
        <v>15</v>
      </c>
      <c r="D15" s="17">
        <v>1</v>
      </c>
      <c r="E15" s="32">
        <v>36038</v>
      </c>
      <c r="F15" s="17">
        <f t="shared" si="2"/>
        <v>2686</v>
      </c>
      <c r="G15" s="18" t="str">
        <f t="shared" si="3"/>
        <v>製剤</v>
      </c>
      <c r="H15" s="18">
        <v>2</v>
      </c>
      <c r="I15" s="18">
        <f>E15-'低分子最先の承認日'!$B$2</f>
        <v>700</v>
      </c>
      <c r="J15" s="19">
        <v>1</v>
      </c>
      <c r="K15" s="19"/>
      <c r="L15" s="20" t="s">
        <v>1449</v>
      </c>
    </row>
    <row r="16" spans="1:12" ht="22.5" customHeight="1">
      <c r="A16" s="18" t="s">
        <v>946</v>
      </c>
      <c r="B16" s="29" t="s">
        <v>23</v>
      </c>
      <c r="D16" s="17">
        <v>15</v>
      </c>
      <c r="E16" s="32">
        <v>36068</v>
      </c>
      <c r="F16" s="17">
        <f t="shared" si="2"/>
        <v>2716</v>
      </c>
      <c r="G16" s="18" t="str">
        <f t="shared" si="3"/>
        <v>製剤</v>
      </c>
      <c r="H16" s="18">
        <v>2</v>
      </c>
      <c r="I16" s="18">
        <f>E16-'低分子最先の承認日'!$B$2</f>
        <v>730</v>
      </c>
      <c r="J16" s="19">
        <v>1</v>
      </c>
      <c r="K16" s="19"/>
      <c r="L16" s="38" t="s">
        <v>1456</v>
      </c>
    </row>
    <row r="17" spans="1:12" ht="22.5" customHeight="1">
      <c r="A17" s="18" t="s">
        <v>947</v>
      </c>
      <c r="B17" s="29" t="s">
        <v>9</v>
      </c>
      <c r="D17" s="17">
        <v>20</v>
      </c>
      <c r="E17" s="32">
        <v>37442</v>
      </c>
      <c r="F17" s="17">
        <f t="shared" si="2"/>
        <v>4090</v>
      </c>
      <c r="G17" s="18" t="str">
        <f t="shared" si="3"/>
        <v>製剤</v>
      </c>
      <c r="H17" s="18">
        <v>2</v>
      </c>
      <c r="I17" s="18">
        <f>E17-'低分子最先の承認日'!$B$2</f>
        <v>2104</v>
      </c>
      <c r="J17" s="19">
        <v>1</v>
      </c>
      <c r="K17" s="19"/>
      <c r="L17" s="39" t="s">
        <v>1454</v>
      </c>
    </row>
    <row r="18" spans="1:12" ht="22.5" customHeight="1">
      <c r="A18" s="18" t="s">
        <v>948</v>
      </c>
      <c r="B18" s="29" t="s">
        <v>4</v>
      </c>
      <c r="D18" s="17">
        <v>1</v>
      </c>
      <c r="E18" s="32">
        <v>38176</v>
      </c>
      <c r="F18" s="17">
        <f t="shared" si="2"/>
        <v>4824</v>
      </c>
      <c r="G18" s="18" t="str">
        <f t="shared" si="3"/>
        <v>製剤</v>
      </c>
      <c r="H18" s="18">
        <v>2</v>
      </c>
      <c r="I18" s="18">
        <f>E18-'低分子最先の承認日'!$B$2</f>
        <v>2838</v>
      </c>
      <c r="J18" s="19">
        <v>1</v>
      </c>
      <c r="K18" s="19"/>
      <c r="L18" s="20" t="s">
        <v>78</v>
      </c>
    </row>
    <row r="19" spans="1:12" ht="22.5" customHeight="1">
      <c r="A19" s="18" t="s">
        <v>949</v>
      </c>
      <c r="B19" s="29" t="s">
        <v>35</v>
      </c>
      <c r="D19" s="17">
        <v>5</v>
      </c>
      <c r="E19" s="32">
        <v>35513</v>
      </c>
      <c r="F19" s="17">
        <f t="shared" si="2"/>
        <v>2161</v>
      </c>
      <c r="G19" s="18" t="str">
        <f t="shared" si="3"/>
        <v>併用</v>
      </c>
      <c r="H19" s="18">
        <v>3</v>
      </c>
      <c r="I19" s="18">
        <f>E19-'低分子最先の承認日'!$B$2</f>
        <v>175</v>
      </c>
      <c r="J19" s="19">
        <v>1</v>
      </c>
      <c r="K19" s="19"/>
      <c r="L19" s="20" t="s">
        <v>69</v>
      </c>
    </row>
    <row r="20" spans="1:12" ht="22.5" customHeight="1">
      <c r="A20" s="18" t="s">
        <v>950</v>
      </c>
      <c r="B20" s="29" t="s">
        <v>34</v>
      </c>
      <c r="D20" s="17">
        <v>14</v>
      </c>
      <c r="E20" s="32">
        <v>35513</v>
      </c>
      <c r="F20" s="17">
        <f t="shared" si="2"/>
        <v>2161</v>
      </c>
      <c r="G20" s="18" t="str">
        <f t="shared" si="3"/>
        <v>併用</v>
      </c>
      <c r="H20" s="18">
        <v>3</v>
      </c>
      <c r="I20" s="18">
        <f>E20-'低分子最先の承認日'!$B$2</f>
        <v>175</v>
      </c>
      <c r="J20" s="19">
        <v>1</v>
      </c>
      <c r="K20" s="19"/>
      <c r="L20" s="20" t="s">
        <v>70</v>
      </c>
    </row>
    <row r="21" spans="1:12" ht="22.5" customHeight="1">
      <c r="A21" s="18" t="s">
        <v>951</v>
      </c>
      <c r="B21" s="29" t="s">
        <v>20</v>
      </c>
      <c r="D21" s="17">
        <v>4</v>
      </c>
      <c r="E21" s="32">
        <v>36290</v>
      </c>
      <c r="F21" s="17">
        <f t="shared" si="2"/>
        <v>2938</v>
      </c>
      <c r="G21" s="18" t="str">
        <f t="shared" si="3"/>
        <v>併用</v>
      </c>
      <c r="H21" s="18">
        <v>3</v>
      </c>
      <c r="I21" s="18">
        <f>E21-'低分子最先の承認日'!$B$2</f>
        <v>952</v>
      </c>
      <c r="J21" s="19">
        <v>1</v>
      </c>
      <c r="K21" s="19"/>
      <c r="L21" s="20" t="s">
        <v>1450</v>
      </c>
    </row>
    <row r="22" spans="1:12" ht="22.5" customHeight="1">
      <c r="A22" s="18" t="s">
        <v>952</v>
      </c>
      <c r="B22" s="29" t="s">
        <v>21</v>
      </c>
      <c r="C22" s="17" t="s">
        <v>1369</v>
      </c>
      <c r="D22" s="17">
        <v>20</v>
      </c>
      <c r="E22" s="32">
        <v>36301</v>
      </c>
      <c r="F22" s="17">
        <f t="shared" si="2"/>
        <v>2949</v>
      </c>
      <c r="G22" s="18" t="str">
        <f t="shared" si="3"/>
        <v>併用</v>
      </c>
      <c r="H22" s="18">
        <v>3</v>
      </c>
      <c r="I22" s="18">
        <f>E22-'低分子最先の承認日'!$B$2</f>
        <v>963</v>
      </c>
      <c r="J22" s="19">
        <v>1</v>
      </c>
      <c r="K22" s="19"/>
      <c r="L22" s="20" t="s">
        <v>1451</v>
      </c>
    </row>
    <row r="23" spans="1:12" ht="22.5" customHeight="1">
      <c r="A23" s="18" t="s">
        <v>953</v>
      </c>
      <c r="B23" s="29" t="s">
        <v>18</v>
      </c>
      <c r="D23" s="17">
        <v>15</v>
      </c>
      <c r="E23" s="32">
        <v>36301</v>
      </c>
      <c r="F23" s="17">
        <f t="shared" si="2"/>
        <v>2949</v>
      </c>
      <c r="G23" s="18" t="str">
        <f t="shared" si="3"/>
        <v>併用</v>
      </c>
      <c r="H23" s="18">
        <v>3</v>
      </c>
      <c r="I23" s="18">
        <f>E23-'低分子最先の承認日'!$B$2</f>
        <v>963</v>
      </c>
      <c r="J23" s="19">
        <v>1</v>
      </c>
      <c r="K23" s="19"/>
      <c r="L23" s="20" t="s">
        <v>1452</v>
      </c>
    </row>
    <row r="24" spans="1:12" ht="22.5" customHeight="1">
      <c r="A24" s="18" t="s">
        <v>954</v>
      </c>
      <c r="B24" s="29" t="s">
        <v>16</v>
      </c>
      <c r="D24" s="17">
        <v>3</v>
      </c>
      <c r="E24" s="32">
        <v>36668</v>
      </c>
      <c r="F24" s="17">
        <f t="shared" si="2"/>
        <v>3316</v>
      </c>
      <c r="G24" s="18" t="str">
        <f t="shared" si="3"/>
        <v>併用</v>
      </c>
      <c r="H24" s="18">
        <v>3</v>
      </c>
      <c r="I24" s="18">
        <f>E24-'低分子最先の承認日'!$B$2</f>
        <v>1330</v>
      </c>
      <c r="J24" s="19">
        <v>1</v>
      </c>
      <c r="K24" s="19"/>
      <c r="L24" s="20" t="s">
        <v>77</v>
      </c>
    </row>
    <row r="25" spans="1:12" ht="22.5" customHeight="1">
      <c r="A25" s="18" t="s">
        <v>955</v>
      </c>
      <c r="B25" s="29" t="s">
        <v>10</v>
      </c>
      <c r="D25" s="17">
        <v>2</v>
      </c>
      <c r="E25" s="32">
        <v>37127</v>
      </c>
      <c r="F25" s="17">
        <f t="shared" si="2"/>
        <v>3775</v>
      </c>
      <c r="G25" s="18" t="str">
        <f t="shared" si="3"/>
        <v>併用</v>
      </c>
      <c r="H25" s="18">
        <v>3</v>
      </c>
      <c r="I25" s="18">
        <f>E25-'低分子最先の承認日'!$B$2</f>
        <v>1789</v>
      </c>
      <c r="J25" s="19">
        <v>1</v>
      </c>
      <c r="K25" s="19"/>
      <c r="L25" s="20" t="s">
        <v>79</v>
      </c>
    </row>
    <row r="26" spans="1:12" ht="22.5" customHeight="1">
      <c r="A26" s="18" t="s">
        <v>956</v>
      </c>
      <c r="B26" s="29" t="s">
        <v>7</v>
      </c>
      <c r="D26" s="17">
        <v>1</v>
      </c>
      <c r="E26" s="32">
        <v>37386</v>
      </c>
      <c r="F26" s="17">
        <f t="shared" si="2"/>
        <v>4034</v>
      </c>
      <c r="G26" s="18" t="str">
        <f t="shared" si="3"/>
        <v>併用</v>
      </c>
      <c r="H26" s="18">
        <v>3</v>
      </c>
      <c r="I26" s="18">
        <f>E26-'低分子最先の承認日'!$B$2</f>
        <v>2048</v>
      </c>
      <c r="J26" s="19">
        <v>1</v>
      </c>
      <c r="K26" s="19"/>
      <c r="L26" s="20" t="s">
        <v>80</v>
      </c>
    </row>
    <row r="27" spans="1:12" ht="22.5" customHeight="1">
      <c r="A27" s="18" t="s">
        <v>957</v>
      </c>
      <c r="B27" s="29" t="s">
        <v>8</v>
      </c>
      <c r="D27" s="17">
        <v>5</v>
      </c>
      <c r="E27" s="32">
        <v>37701</v>
      </c>
      <c r="F27" s="17">
        <f t="shared" si="2"/>
        <v>4349</v>
      </c>
      <c r="G27" s="18" t="str">
        <f t="shared" si="3"/>
        <v>併用</v>
      </c>
      <c r="H27" s="18">
        <v>3</v>
      </c>
      <c r="I27" s="18">
        <f>E27-'低分子最先の承認日'!$B$2</f>
        <v>2363</v>
      </c>
      <c r="J27" s="19">
        <v>1</v>
      </c>
      <c r="K27" s="19"/>
      <c r="L27" s="20" t="s">
        <v>81</v>
      </c>
    </row>
    <row r="28" spans="1:12" ht="22.5" customHeight="1">
      <c r="A28" s="18" t="s">
        <v>958</v>
      </c>
      <c r="B28" s="29" t="s">
        <v>5</v>
      </c>
      <c r="D28" s="17">
        <v>1</v>
      </c>
      <c r="E28" s="32">
        <v>38170</v>
      </c>
      <c r="F28" s="17">
        <f t="shared" si="2"/>
        <v>4818</v>
      </c>
      <c r="G28" s="18" t="str">
        <f t="shared" si="3"/>
        <v>併用</v>
      </c>
      <c r="H28" s="18">
        <v>3</v>
      </c>
      <c r="I28" s="18">
        <f>E28-'低分子最先の承認日'!$B$2</f>
        <v>2832</v>
      </c>
      <c r="J28" s="19">
        <v>1</v>
      </c>
      <c r="K28" s="19"/>
      <c r="L28" s="20" t="s">
        <v>82</v>
      </c>
    </row>
    <row r="29" spans="1:12" ht="22.5" customHeight="1">
      <c r="A29" s="18" t="s">
        <v>959</v>
      </c>
      <c r="B29" s="29" t="s">
        <v>59</v>
      </c>
      <c r="D29" s="17">
        <v>15</v>
      </c>
      <c r="E29" s="32">
        <v>34488</v>
      </c>
      <c r="F29" s="17">
        <f t="shared" si="2"/>
        <v>1136</v>
      </c>
      <c r="G29" s="18" t="str">
        <f t="shared" si="3"/>
        <v>第2医薬</v>
      </c>
      <c r="H29" s="18">
        <v>4</v>
      </c>
      <c r="I29" s="18">
        <f>E29-'低分子最先の承認日'!$B$2</f>
        <v>-850</v>
      </c>
      <c r="J29" s="19">
        <v>1</v>
      </c>
      <c r="K29" s="19"/>
      <c r="L29" s="20" t="s">
        <v>87</v>
      </c>
    </row>
    <row r="30" spans="1:12" ht="22.5" customHeight="1">
      <c r="A30" s="18" t="s">
        <v>960</v>
      </c>
      <c r="B30" s="29" t="s">
        <v>50</v>
      </c>
      <c r="D30" s="17">
        <v>1</v>
      </c>
      <c r="E30" s="32">
        <v>34743</v>
      </c>
      <c r="F30" s="17">
        <f t="shared" si="2"/>
        <v>1391</v>
      </c>
      <c r="G30" s="18" t="str">
        <f t="shared" si="3"/>
        <v>第2医薬</v>
      </c>
      <c r="H30" s="18">
        <v>4</v>
      </c>
      <c r="I30" s="18">
        <f>E30-'低分子最先の承認日'!$B$2</f>
        <v>-595</v>
      </c>
      <c r="J30" s="19">
        <v>1</v>
      </c>
      <c r="K30" s="19"/>
      <c r="L30" s="39" t="s">
        <v>1455</v>
      </c>
    </row>
    <row r="31" spans="1:12" ht="22.5" customHeight="1">
      <c r="A31" s="18" t="s">
        <v>961</v>
      </c>
      <c r="B31" s="29" t="s">
        <v>46</v>
      </c>
      <c r="D31" s="17">
        <v>1</v>
      </c>
      <c r="E31" s="32">
        <v>34743</v>
      </c>
      <c r="F31" s="17">
        <f t="shared" si="2"/>
        <v>1391</v>
      </c>
      <c r="G31" s="18" t="str">
        <f t="shared" si="3"/>
        <v>第2医薬</v>
      </c>
      <c r="H31" s="18">
        <v>4</v>
      </c>
      <c r="I31" s="18">
        <f>E31-'低分子最先の承認日'!$B$2</f>
        <v>-595</v>
      </c>
      <c r="J31" s="19">
        <v>1</v>
      </c>
      <c r="K31" s="19"/>
      <c r="L31" s="20" t="s">
        <v>88</v>
      </c>
    </row>
    <row r="32" spans="1:12" ht="22.5" customHeight="1">
      <c r="A32" s="18" t="s">
        <v>962</v>
      </c>
      <c r="B32" s="29" t="s">
        <v>52</v>
      </c>
      <c r="D32" s="17">
        <v>16</v>
      </c>
      <c r="E32" s="32">
        <v>34849</v>
      </c>
      <c r="F32" s="17">
        <f t="shared" si="2"/>
        <v>1497</v>
      </c>
      <c r="G32" s="18" t="str">
        <f t="shared" si="3"/>
        <v>第2医薬</v>
      </c>
      <c r="H32" s="18">
        <v>4</v>
      </c>
      <c r="I32" s="18">
        <f>E32-'低分子最先の承認日'!$B$2</f>
        <v>-489</v>
      </c>
      <c r="J32" s="19">
        <v>1</v>
      </c>
      <c r="K32" s="19"/>
      <c r="L32" s="20" t="s">
        <v>90</v>
      </c>
    </row>
    <row r="33" spans="1:12" ht="22.5" customHeight="1">
      <c r="A33" s="18" t="s">
        <v>963</v>
      </c>
      <c r="B33" s="29" t="s">
        <v>48</v>
      </c>
      <c r="D33" s="17">
        <v>1</v>
      </c>
      <c r="E33" s="32">
        <v>35153</v>
      </c>
      <c r="F33" s="17">
        <f t="shared" si="2"/>
        <v>1801</v>
      </c>
      <c r="G33" s="18" t="str">
        <f t="shared" si="3"/>
        <v>第2医薬</v>
      </c>
      <c r="H33" s="18">
        <v>4</v>
      </c>
      <c r="I33" s="18">
        <f>E33-'低分子最先の承認日'!$B$2</f>
        <v>-185</v>
      </c>
      <c r="J33" s="19">
        <v>1</v>
      </c>
      <c r="K33" s="19"/>
      <c r="L33" s="20" t="s">
        <v>98</v>
      </c>
    </row>
    <row r="34" spans="1:12" ht="22.5" customHeight="1">
      <c r="A34" s="18" t="s">
        <v>964</v>
      </c>
      <c r="B34" s="29" t="s">
        <v>47</v>
      </c>
      <c r="D34" s="17">
        <v>1</v>
      </c>
      <c r="E34" s="32">
        <v>35153</v>
      </c>
      <c r="F34" s="17">
        <f t="shared" si="2"/>
        <v>1801</v>
      </c>
      <c r="G34" s="18" t="str">
        <f aca="true" t="shared" si="4" ref="G34:G62">SUBSTITUTE(SUBSTITUTE(SUBSTITUTE(SUBSTITUTE(SUBSTITUTE(SUBSTITUTE(SUBSTITUTE(H34,"1","物質"),"2","製剤"),"3","併用"),"4","第2医薬"),"5","用法用量"),"6","診断マーカー"),"7","製法")</f>
        <v>第2医薬</v>
      </c>
      <c r="H34" s="18">
        <v>4</v>
      </c>
      <c r="I34" s="18">
        <f>E34-'低分子最先の承認日'!$B$2</f>
        <v>-185</v>
      </c>
      <c r="J34" s="19">
        <v>1</v>
      </c>
      <c r="K34" s="19"/>
      <c r="L34" s="20" t="s">
        <v>99</v>
      </c>
    </row>
    <row r="35" spans="1:12" ht="22.5" customHeight="1">
      <c r="A35" s="18" t="s">
        <v>965</v>
      </c>
      <c r="B35" s="29" t="s">
        <v>54</v>
      </c>
      <c r="C35" s="17" t="s">
        <v>1370</v>
      </c>
      <c r="D35" s="17">
        <v>10</v>
      </c>
      <c r="E35" s="32">
        <v>35173</v>
      </c>
      <c r="F35" s="17">
        <f t="shared" si="2"/>
        <v>1821</v>
      </c>
      <c r="G35" s="18" t="str">
        <f t="shared" si="4"/>
        <v>第2医薬</v>
      </c>
      <c r="H35" s="18">
        <v>4</v>
      </c>
      <c r="I35" s="18">
        <f>E35-'低分子最先の承認日'!$B$2</f>
        <v>-165</v>
      </c>
      <c r="J35" s="19">
        <v>1</v>
      </c>
      <c r="K35" s="19"/>
      <c r="L35" s="20" t="s">
        <v>100</v>
      </c>
    </row>
    <row r="36" spans="1:12" ht="22.5" customHeight="1">
      <c r="A36" s="18" t="s">
        <v>966</v>
      </c>
      <c r="B36" s="29" t="s">
        <v>53</v>
      </c>
      <c r="C36" s="17" t="s">
        <v>1371</v>
      </c>
      <c r="D36" s="17">
        <v>8</v>
      </c>
      <c r="E36" s="32">
        <v>35173</v>
      </c>
      <c r="F36" s="17">
        <f t="shared" si="2"/>
        <v>1821</v>
      </c>
      <c r="G36" s="18" t="str">
        <f t="shared" si="4"/>
        <v>第2医薬</v>
      </c>
      <c r="H36" s="18">
        <v>4</v>
      </c>
      <c r="I36" s="18">
        <f>E36-'低分子最先の承認日'!$B$2</f>
        <v>-165</v>
      </c>
      <c r="J36" s="19">
        <v>1</v>
      </c>
      <c r="K36" s="19"/>
      <c r="L36" s="20" t="s">
        <v>101</v>
      </c>
    </row>
    <row r="37" spans="1:12" ht="22.5" customHeight="1">
      <c r="A37" s="18" t="s">
        <v>967</v>
      </c>
      <c r="B37" s="29" t="s">
        <v>51</v>
      </c>
      <c r="D37" s="17">
        <v>6</v>
      </c>
      <c r="E37" s="32">
        <v>35208</v>
      </c>
      <c r="F37" s="17">
        <f t="shared" si="2"/>
        <v>1856</v>
      </c>
      <c r="G37" s="18" t="str">
        <f t="shared" si="4"/>
        <v>第2医薬</v>
      </c>
      <c r="H37" s="18">
        <v>4</v>
      </c>
      <c r="I37" s="18">
        <f>E37-'低分子最先の承認日'!$B$2</f>
        <v>-130</v>
      </c>
      <c r="J37" s="19">
        <v>1</v>
      </c>
      <c r="K37" s="19"/>
      <c r="L37" s="20" t="s">
        <v>102</v>
      </c>
    </row>
    <row r="38" spans="1:12" ht="22.5" customHeight="1">
      <c r="A38" s="18" t="s">
        <v>968</v>
      </c>
      <c r="B38" s="29" t="s">
        <v>49</v>
      </c>
      <c r="D38" s="17">
        <v>5</v>
      </c>
      <c r="E38" s="32">
        <v>35304</v>
      </c>
      <c r="F38" s="17">
        <f t="shared" si="2"/>
        <v>1952</v>
      </c>
      <c r="G38" s="18" t="str">
        <f t="shared" si="4"/>
        <v>第2医薬</v>
      </c>
      <c r="H38" s="18">
        <v>4</v>
      </c>
      <c r="I38" s="18">
        <f>E38-'低分子最先の承認日'!$B$2</f>
        <v>-34</v>
      </c>
      <c r="J38" s="19">
        <v>1</v>
      </c>
      <c r="K38" s="19"/>
      <c r="L38" s="20" t="s">
        <v>104</v>
      </c>
    </row>
    <row r="39" spans="1:12" ht="22.5" customHeight="1">
      <c r="A39" s="18" t="s">
        <v>969</v>
      </c>
      <c r="B39" s="29" t="s">
        <v>27</v>
      </c>
      <c r="D39" s="17">
        <v>1</v>
      </c>
      <c r="E39" s="32">
        <v>35382</v>
      </c>
      <c r="F39" s="17">
        <f t="shared" si="2"/>
        <v>2030</v>
      </c>
      <c r="G39" s="18" t="str">
        <f t="shared" si="4"/>
        <v>第2医薬</v>
      </c>
      <c r="H39" s="18">
        <v>4</v>
      </c>
      <c r="I39" s="18">
        <f>E39-'低分子最先の承認日'!$B$2</f>
        <v>44</v>
      </c>
      <c r="J39" s="19">
        <v>1</v>
      </c>
      <c r="K39" s="19"/>
      <c r="L39" s="20" t="s">
        <v>106</v>
      </c>
    </row>
    <row r="40" spans="1:12" ht="22.5" customHeight="1">
      <c r="A40" s="18" t="s">
        <v>970</v>
      </c>
      <c r="B40" s="29" t="s">
        <v>26</v>
      </c>
      <c r="D40" s="17">
        <v>1</v>
      </c>
      <c r="E40" s="32">
        <v>35382</v>
      </c>
      <c r="F40" s="17">
        <f t="shared" si="2"/>
        <v>2030</v>
      </c>
      <c r="G40" s="18" t="str">
        <f t="shared" si="4"/>
        <v>第2医薬</v>
      </c>
      <c r="H40" s="18">
        <v>4</v>
      </c>
      <c r="I40" s="18">
        <f>E40-'低分子最先の承認日'!$B$2</f>
        <v>44</v>
      </c>
      <c r="J40" s="19">
        <v>1</v>
      </c>
      <c r="K40" s="19"/>
      <c r="L40" s="20" t="s">
        <v>107</v>
      </c>
    </row>
    <row r="41" spans="1:12" ht="22.5" customHeight="1">
      <c r="A41" s="18" t="s">
        <v>971</v>
      </c>
      <c r="B41" s="29" t="s">
        <v>25</v>
      </c>
      <c r="D41" s="17">
        <v>1</v>
      </c>
      <c r="E41" s="32">
        <v>35382</v>
      </c>
      <c r="F41" s="17">
        <f t="shared" si="2"/>
        <v>2030</v>
      </c>
      <c r="G41" s="18" t="str">
        <f t="shared" si="4"/>
        <v>第2医薬</v>
      </c>
      <c r="H41" s="18">
        <v>4</v>
      </c>
      <c r="I41" s="18">
        <f>E41-'低分子最先の承認日'!$B$2</f>
        <v>44</v>
      </c>
      <c r="J41" s="19">
        <v>1</v>
      </c>
      <c r="K41" s="19"/>
      <c r="L41" s="20" t="s">
        <v>108</v>
      </c>
    </row>
    <row r="42" spans="1:12" ht="22.5" customHeight="1">
      <c r="A42" s="18" t="s">
        <v>972</v>
      </c>
      <c r="B42" s="29" t="s">
        <v>30</v>
      </c>
      <c r="D42" s="17">
        <v>1</v>
      </c>
      <c r="E42" s="32">
        <v>35395</v>
      </c>
      <c r="F42" s="17">
        <f t="shared" si="2"/>
        <v>2043</v>
      </c>
      <c r="G42" s="18" t="str">
        <f t="shared" si="4"/>
        <v>第2医薬</v>
      </c>
      <c r="H42" s="18">
        <v>4</v>
      </c>
      <c r="I42" s="18">
        <f>E42-'低分子最先の承認日'!$B$2</f>
        <v>57</v>
      </c>
      <c r="J42" s="19">
        <v>1</v>
      </c>
      <c r="K42" s="19"/>
      <c r="L42" s="20" t="s">
        <v>109</v>
      </c>
    </row>
    <row r="43" spans="1:12" ht="22.5" customHeight="1">
      <c r="A43" s="18" t="s">
        <v>973</v>
      </c>
      <c r="B43" s="29" t="s">
        <v>44</v>
      </c>
      <c r="D43" s="17">
        <v>12</v>
      </c>
      <c r="E43" s="32">
        <v>35403</v>
      </c>
      <c r="F43" s="17">
        <f t="shared" si="2"/>
        <v>2051</v>
      </c>
      <c r="G43" s="18" t="str">
        <f t="shared" si="4"/>
        <v>第2医薬</v>
      </c>
      <c r="H43" s="18">
        <v>4</v>
      </c>
      <c r="I43" s="18">
        <f>E43-'低分子最先の承認日'!$B$2</f>
        <v>65</v>
      </c>
      <c r="J43" s="19">
        <v>1</v>
      </c>
      <c r="K43" s="19"/>
      <c r="L43" s="20" t="s">
        <v>110</v>
      </c>
    </row>
    <row r="44" spans="1:12" ht="22.5" customHeight="1">
      <c r="A44" s="18" t="s">
        <v>974</v>
      </c>
      <c r="B44" s="29" t="s">
        <v>41</v>
      </c>
      <c r="D44" s="17">
        <v>12</v>
      </c>
      <c r="E44" s="32">
        <v>35403</v>
      </c>
      <c r="F44" s="17">
        <f t="shared" si="2"/>
        <v>2051</v>
      </c>
      <c r="G44" s="18" t="str">
        <f t="shared" si="4"/>
        <v>第2医薬</v>
      </c>
      <c r="H44" s="18">
        <v>4</v>
      </c>
      <c r="I44" s="18">
        <f>E44-'低分子最先の承認日'!$B$2</f>
        <v>65</v>
      </c>
      <c r="J44" s="19">
        <v>1</v>
      </c>
      <c r="K44" s="19"/>
      <c r="L44" s="20" t="s">
        <v>116</v>
      </c>
    </row>
    <row r="45" spans="1:12" ht="22.5" customHeight="1">
      <c r="A45" s="18" t="s">
        <v>975</v>
      </c>
      <c r="B45" s="29" t="s">
        <v>40</v>
      </c>
      <c r="D45" s="17">
        <v>18</v>
      </c>
      <c r="E45" s="32">
        <v>35403</v>
      </c>
      <c r="F45" s="17">
        <f t="shared" si="2"/>
        <v>2051</v>
      </c>
      <c r="G45" s="18" t="str">
        <f t="shared" si="4"/>
        <v>第2医薬</v>
      </c>
      <c r="H45" s="18">
        <v>4</v>
      </c>
      <c r="I45" s="18">
        <f>E45-'低分子最先の承認日'!$B$2</f>
        <v>65</v>
      </c>
      <c r="J45" s="19">
        <v>1</v>
      </c>
      <c r="K45" s="19"/>
      <c r="L45" s="20" t="s">
        <v>111</v>
      </c>
    </row>
    <row r="46" spans="1:12" ht="22.5" customHeight="1">
      <c r="A46" s="18" t="s">
        <v>976</v>
      </c>
      <c r="B46" s="29" t="s">
        <v>39</v>
      </c>
      <c r="D46" s="17">
        <v>14</v>
      </c>
      <c r="E46" s="32">
        <v>35403</v>
      </c>
      <c r="F46" s="17">
        <f t="shared" si="2"/>
        <v>2051</v>
      </c>
      <c r="G46" s="18" t="str">
        <f t="shared" si="4"/>
        <v>第2医薬</v>
      </c>
      <c r="H46" s="18">
        <v>4</v>
      </c>
      <c r="I46" s="18">
        <f>E46-'低分子最先の承認日'!$B$2</f>
        <v>65</v>
      </c>
      <c r="J46" s="19">
        <v>1</v>
      </c>
      <c r="K46" s="19"/>
      <c r="L46" s="20" t="s">
        <v>112</v>
      </c>
    </row>
    <row r="47" spans="1:12" ht="22.5" customHeight="1">
      <c r="A47" s="18" t="s">
        <v>977</v>
      </c>
      <c r="B47" s="29" t="s">
        <v>43</v>
      </c>
      <c r="D47" s="17">
        <v>4</v>
      </c>
      <c r="E47" s="32">
        <v>35415</v>
      </c>
      <c r="F47" s="17">
        <f t="shared" si="2"/>
        <v>2063</v>
      </c>
      <c r="G47" s="18" t="str">
        <f t="shared" si="4"/>
        <v>第2医薬</v>
      </c>
      <c r="H47" s="18">
        <v>4</v>
      </c>
      <c r="I47" s="18">
        <f>E47-'低分子最先の承認日'!$B$2</f>
        <v>77</v>
      </c>
      <c r="J47" s="19">
        <v>1</v>
      </c>
      <c r="K47" s="19"/>
      <c r="L47" s="20" t="s">
        <v>64</v>
      </c>
    </row>
    <row r="48" spans="1:12" ht="22.5" customHeight="1">
      <c r="A48" s="18" t="s">
        <v>978</v>
      </c>
      <c r="B48" s="29" t="s">
        <v>42</v>
      </c>
      <c r="C48" s="17" t="s">
        <v>1372</v>
      </c>
      <c r="D48" s="17">
        <v>14</v>
      </c>
      <c r="E48" s="32">
        <v>35496</v>
      </c>
      <c r="F48" s="17">
        <f t="shared" si="2"/>
        <v>2144</v>
      </c>
      <c r="G48" s="18" t="str">
        <f t="shared" si="4"/>
        <v>第2医薬</v>
      </c>
      <c r="H48" s="18">
        <v>4</v>
      </c>
      <c r="I48" s="18">
        <f>E48-'低分子最先の承認日'!$B$2</f>
        <v>158</v>
      </c>
      <c r="J48" s="19">
        <v>1</v>
      </c>
      <c r="K48" s="19"/>
      <c r="L48" s="20" t="s">
        <v>65</v>
      </c>
    </row>
    <row r="49" spans="1:12" ht="22.5" customHeight="1">
      <c r="A49" s="18" t="s">
        <v>979</v>
      </c>
      <c r="B49" s="29" t="s">
        <v>38</v>
      </c>
      <c r="D49" s="17">
        <v>14</v>
      </c>
      <c r="E49" s="32">
        <v>35499</v>
      </c>
      <c r="F49" s="17">
        <f t="shared" si="2"/>
        <v>2147</v>
      </c>
      <c r="G49" s="18" t="str">
        <f t="shared" si="4"/>
        <v>第2医薬</v>
      </c>
      <c r="H49" s="18">
        <v>4</v>
      </c>
      <c r="I49" s="18">
        <f>E49-'低分子最先の承認日'!$B$2</f>
        <v>161</v>
      </c>
      <c r="J49" s="19">
        <v>1</v>
      </c>
      <c r="K49" s="19"/>
      <c r="L49" s="20" t="s">
        <v>66</v>
      </c>
    </row>
    <row r="50" spans="1:12" ht="22.5" customHeight="1">
      <c r="A50" s="18" t="s">
        <v>980</v>
      </c>
      <c r="B50" s="29" t="s">
        <v>37</v>
      </c>
      <c r="D50" s="17">
        <v>14</v>
      </c>
      <c r="E50" s="32">
        <v>35513</v>
      </c>
      <c r="F50" s="17">
        <f t="shared" si="2"/>
        <v>2161</v>
      </c>
      <c r="G50" s="18" t="str">
        <f t="shared" si="4"/>
        <v>第2医薬</v>
      </c>
      <c r="H50" s="18">
        <v>4</v>
      </c>
      <c r="I50" s="18">
        <f>E50-'低分子最先の承認日'!$B$2</f>
        <v>175</v>
      </c>
      <c r="J50" s="19">
        <v>1</v>
      </c>
      <c r="K50" s="19"/>
      <c r="L50" s="20" t="s">
        <v>67</v>
      </c>
    </row>
    <row r="51" spans="1:12" ht="22.5" customHeight="1">
      <c r="A51" s="18" t="s">
        <v>981</v>
      </c>
      <c r="B51" s="29" t="s">
        <v>36</v>
      </c>
      <c r="D51" s="17">
        <v>12</v>
      </c>
      <c r="E51" s="32">
        <v>35513</v>
      </c>
      <c r="F51" s="17">
        <f t="shared" si="2"/>
        <v>2161</v>
      </c>
      <c r="G51" s="18" t="str">
        <f t="shared" si="4"/>
        <v>第2医薬</v>
      </c>
      <c r="H51" s="18">
        <v>4</v>
      </c>
      <c r="I51" s="18">
        <f>E51-'低分子最先の承認日'!$B$2</f>
        <v>175</v>
      </c>
      <c r="J51" s="19">
        <v>1</v>
      </c>
      <c r="K51" s="19"/>
      <c r="L51" s="20" t="s">
        <v>68</v>
      </c>
    </row>
    <row r="52" spans="1:12" ht="22.5" customHeight="1">
      <c r="A52" s="18" t="s">
        <v>982</v>
      </c>
      <c r="B52" s="29" t="s">
        <v>29</v>
      </c>
      <c r="C52" s="17" t="s">
        <v>1373</v>
      </c>
      <c r="D52" s="17">
        <v>6</v>
      </c>
      <c r="E52" s="32">
        <v>35894</v>
      </c>
      <c r="F52" s="17">
        <f t="shared" si="2"/>
        <v>2542</v>
      </c>
      <c r="G52" s="18" t="str">
        <f t="shared" si="4"/>
        <v>第2医薬</v>
      </c>
      <c r="H52" s="18">
        <v>4</v>
      </c>
      <c r="I52" s="18">
        <f>E52-'低分子最先の承認日'!$B$2</f>
        <v>556</v>
      </c>
      <c r="J52" s="19">
        <v>1</v>
      </c>
      <c r="K52" s="19"/>
      <c r="L52" s="20" t="s">
        <v>72</v>
      </c>
    </row>
    <row r="53" spans="1:12" ht="22.5" customHeight="1">
      <c r="A53" s="18" t="s">
        <v>983</v>
      </c>
      <c r="B53" s="29" t="s">
        <v>28</v>
      </c>
      <c r="C53" s="17" t="s">
        <v>1374</v>
      </c>
      <c r="D53" s="17">
        <v>6</v>
      </c>
      <c r="E53" s="32">
        <v>35894</v>
      </c>
      <c r="F53" s="17">
        <f t="shared" si="2"/>
        <v>2542</v>
      </c>
      <c r="G53" s="18" t="str">
        <f t="shared" si="4"/>
        <v>第2医薬</v>
      </c>
      <c r="H53" s="18">
        <v>4</v>
      </c>
      <c r="I53" s="18">
        <f>E53-'低分子最先の承認日'!$B$2</f>
        <v>556</v>
      </c>
      <c r="J53" s="19">
        <v>1</v>
      </c>
      <c r="K53" s="19"/>
      <c r="L53" s="20" t="s">
        <v>73</v>
      </c>
    </row>
    <row r="54" spans="1:12" ht="22.5" customHeight="1">
      <c r="A54" s="18" t="s">
        <v>984</v>
      </c>
      <c r="B54" s="29" t="s">
        <v>11</v>
      </c>
      <c r="D54" s="17">
        <v>3</v>
      </c>
      <c r="E54" s="32">
        <v>35894</v>
      </c>
      <c r="F54" s="17">
        <f t="shared" si="2"/>
        <v>2542</v>
      </c>
      <c r="G54" s="18" t="str">
        <f t="shared" si="4"/>
        <v>第2医薬</v>
      </c>
      <c r="H54" s="18">
        <v>4</v>
      </c>
      <c r="I54" s="18">
        <f>E54-'低分子最先の承認日'!$B$2</f>
        <v>556</v>
      </c>
      <c r="J54" s="19">
        <v>1</v>
      </c>
      <c r="K54" s="19"/>
      <c r="L54" s="20" t="s">
        <v>74</v>
      </c>
    </row>
    <row r="55" spans="1:12" ht="22.5" customHeight="1">
      <c r="A55" s="18" t="s">
        <v>985</v>
      </c>
      <c r="B55" s="29" t="s">
        <v>24</v>
      </c>
      <c r="D55" s="17">
        <v>7</v>
      </c>
      <c r="E55" s="32">
        <v>36063</v>
      </c>
      <c r="F55" s="17">
        <f t="shared" si="2"/>
        <v>2711</v>
      </c>
      <c r="G55" s="18" t="str">
        <f t="shared" si="4"/>
        <v>第2医薬</v>
      </c>
      <c r="H55" s="18">
        <v>4</v>
      </c>
      <c r="I55" s="18">
        <f>E55-'低分子最先の承認日'!$B$2</f>
        <v>725</v>
      </c>
      <c r="J55" s="19">
        <v>1</v>
      </c>
      <c r="K55" s="19"/>
      <c r="L55" s="20" t="s">
        <v>76</v>
      </c>
    </row>
    <row r="56" spans="1:12" ht="22.5" customHeight="1">
      <c r="A56" s="18" t="s">
        <v>986</v>
      </c>
      <c r="B56" s="29" t="s">
        <v>2</v>
      </c>
      <c r="D56" s="17">
        <v>10</v>
      </c>
      <c r="E56" s="32">
        <v>40375</v>
      </c>
      <c r="F56" s="17">
        <f t="shared" si="2"/>
        <v>7023</v>
      </c>
      <c r="G56" s="18" t="str">
        <f t="shared" si="4"/>
        <v>診断マーカー</v>
      </c>
      <c r="H56" s="18">
        <v>6</v>
      </c>
      <c r="I56" s="18">
        <f>E56-'低分子最先の承認日'!$B$2</f>
        <v>5037</v>
      </c>
      <c r="J56" s="19">
        <v>1</v>
      </c>
      <c r="K56" s="19"/>
      <c r="L56" s="20" t="s">
        <v>83</v>
      </c>
    </row>
    <row r="57" spans="1:12" ht="22.5" customHeight="1">
      <c r="A57" s="18" t="s">
        <v>987</v>
      </c>
      <c r="B57" s="29" t="s">
        <v>14</v>
      </c>
      <c r="D57" s="17">
        <v>3</v>
      </c>
      <c r="E57" s="32">
        <v>35146</v>
      </c>
      <c r="F57" s="17">
        <f t="shared" si="2"/>
        <v>1794</v>
      </c>
      <c r="G57" s="18" t="str">
        <f t="shared" si="4"/>
        <v>製法</v>
      </c>
      <c r="H57" s="18">
        <v>7</v>
      </c>
      <c r="I57" s="18">
        <f>E57-'低分子最先の承認日'!$B$2</f>
        <v>-192</v>
      </c>
      <c r="J57" s="19">
        <v>1</v>
      </c>
      <c r="K57" s="19"/>
      <c r="L57" s="20" t="s">
        <v>95</v>
      </c>
    </row>
    <row r="58" spans="1:12" ht="22.5" customHeight="1">
      <c r="A58" s="18" t="s">
        <v>988</v>
      </c>
      <c r="B58" s="29" t="s">
        <v>6</v>
      </c>
      <c r="D58" s="17">
        <v>3</v>
      </c>
      <c r="E58" s="32">
        <v>35146</v>
      </c>
      <c r="F58" s="17">
        <f t="shared" si="2"/>
        <v>1794</v>
      </c>
      <c r="G58" s="18" t="str">
        <f t="shared" si="4"/>
        <v>製法</v>
      </c>
      <c r="H58" s="18">
        <v>7</v>
      </c>
      <c r="I58" s="18">
        <f>E58-'低分子最先の承認日'!$B$2</f>
        <v>-192</v>
      </c>
      <c r="J58" s="19">
        <v>1</v>
      </c>
      <c r="K58" s="19"/>
      <c r="L58" s="20" t="s">
        <v>95</v>
      </c>
    </row>
    <row r="59" spans="1:12" ht="22.5" customHeight="1">
      <c r="A59" s="18" t="s">
        <v>989</v>
      </c>
      <c r="B59" s="40" t="s">
        <v>3</v>
      </c>
      <c r="D59" s="17">
        <v>1</v>
      </c>
      <c r="E59" s="32">
        <v>35146</v>
      </c>
      <c r="F59" s="17">
        <f t="shared" si="2"/>
        <v>1794</v>
      </c>
      <c r="G59" s="18" t="str">
        <f t="shared" si="4"/>
        <v>製法</v>
      </c>
      <c r="H59" s="18">
        <v>7</v>
      </c>
      <c r="I59" s="18">
        <f>E59-'低分子最先の承認日'!$B$2</f>
        <v>-192</v>
      </c>
      <c r="J59" s="19">
        <v>1</v>
      </c>
      <c r="K59" s="19"/>
      <c r="L59" s="20" t="s">
        <v>97</v>
      </c>
    </row>
    <row r="60" spans="1:12" ht="22.5" customHeight="1">
      <c r="A60" s="18" t="s">
        <v>990</v>
      </c>
      <c r="B60" s="40" t="s">
        <v>32</v>
      </c>
      <c r="C60" s="17" t="s">
        <v>1375</v>
      </c>
      <c r="D60" s="17">
        <v>21</v>
      </c>
      <c r="E60" s="32">
        <v>35695</v>
      </c>
      <c r="F60" s="17">
        <f t="shared" si="2"/>
        <v>2343</v>
      </c>
      <c r="G60" s="18" t="str">
        <f t="shared" si="4"/>
        <v>製法</v>
      </c>
      <c r="H60" s="18">
        <v>7</v>
      </c>
      <c r="I60" s="18">
        <f>E60-'低分子最先の承認日'!$B$2</f>
        <v>357</v>
      </c>
      <c r="J60" s="19">
        <v>1</v>
      </c>
      <c r="K60" s="19"/>
      <c r="L60" s="20" t="s">
        <v>71</v>
      </c>
    </row>
    <row r="61" spans="1:12" ht="22.5" customHeight="1">
      <c r="A61" s="18" t="s">
        <v>991</v>
      </c>
      <c r="B61" s="40" t="s">
        <v>19</v>
      </c>
      <c r="D61" s="17">
        <v>1</v>
      </c>
      <c r="E61" s="32">
        <v>36000</v>
      </c>
      <c r="F61" s="17">
        <f t="shared" si="2"/>
        <v>2648</v>
      </c>
      <c r="G61" s="18" t="str">
        <f t="shared" si="4"/>
        <v>製法</v>
      </c>
      <c r="H61" s="18">
        <v>7</v>
      </c>
      <c r="I61" s="18">
        <f>E61-'低分子最先の承認日'!$B$2</f>
        <v>662</v>
      </c>
      <c r="J61" s="19">
        <v>1</v>
      </c>
      <c r="K61" s="19"/>
      <c r="L61" s="20" t="s">
        <v>75</v>
      </c>
    </row>
    <row r="62" spans="1:12" ht="22.5" customHeight="1">
      <c r="A62" s="18" t="s">
        <v>992</v>
      </c>
      <c r="B62" s="40" t="s">
        <v>12</v>
      </c>
      <c r="D62" s="17">
        <v>1</v>
      </c>
      <c r="E62" s="32">
        <v>36910</v>
      </c>
      <c r="F62" s="17">
        <f t="shared" si="2"/>
        <v>3558</v>
      </c>
      <c r="G62" s="18" t="str">
        <f t="shared" si="4"/>
        <v>製法</v>
      </c>
      <c r="H62" s="18">
        <v>7</v>
      </c>
      <c r="I62" s="18">
        <f>E62-'低分子最先の承認日'!$B$2</f>
        <v>1572</v>
      </c>
      <c r="J62" s="19">
        <v>1</v>
      </c>
      <c r="K62" s="19"/>
      <c r="L62" s="20" t="s">
        <v>78</v>
      </c>
    </row>
  </sheetData>
  <sheetProtection/>
  <printOptions/>
  <pageMargins left="0.7086614173228347" right="0.7086614173228347" top="0.7480314960629921" bottom="0.7480314960629921" header="0.31496062992125984" footer="0.31496062992125984"/>
  <pageSetup horizontalDpi="300" verticalDpi="300" orientation="portrait" paperSize="9" scale="20" r:id="rId1"/>
  <headerFooter>
    <oddHeader>&amp;C&amp;42２月委員会用　分類確定（「olanzapine ７月度委員会」）
</oddHeader>
  </headerFooter>
</worksheet>
</file>

<file path=xl/worksheets/sheet10.xml><?xml version="1.0" encoding="utf-8"?>
<worksheet xmlns="http://schemas.openxmlformats.org/spreadsheetml/2006/main" xmlns:r="http://schemas.openxmlformats.org/officeDocument/2006/relationships">
  <dimension ref="A1:K5"/>
  <sheetViews>
    <sheetView zoomScale="75" zoomScaleNormal="75" zoomScalePageLayoutView="75" workbookViewId="0" topLeftCell="A1">
      <selection activeCell="G11" sqref="G11"/>
    </sheetView>
  </sheetViews>
  <sheetFormatPr defaultColWidth="20.00390625" defaultRowHeight="25.5" customHeight="1"/>
  <cols>
    <col min="1" max="1" width="20.00390625" style="17" customWidth="1"/>
    <col min="2" max="2" width="20.00390625" style="27" customWidth="1"/>
    <col min="3" max="3" width="20.00390625" style="17" customWidth="1"/>
    <col min="4" max="4" width="7.00390625" style="17" customWidth="1"/>
    <col min="5" max="10" width="20.00390625" style="17" customWidth="1"/>
    <col min="11" max="11" width="59.57421875" style="17" customWidth="1"/>
    <col min="12" max="16384" width="20.00390625" style="17" customWidth="1"/>
  </cols>
  <sheetData>
    <row r="1" spans="1:11" ht="25.5" customHeight="1">
      <c r="A1" s="37" t="s">
        <v>63</v>
      </c>
      <c r="B1" s="27" t="s">
        <v>0</v>
      </c>
      <c r="C1" s="17" t="s">
        <v>1360</v>
      </c>
      <c r="D1" s="17" t="s">
        <v>1335</v>
      </c>
      <c r="E1" s="17" t="s">
        <v>1</v>
      </c>
      <c r="F1" s="17" t="s">
        <v>886</v>
      </c>
      <c r="G1" s="17" t="s">
        <v>863</v>
      </c>
      <c r="H1" s="32">
        <v>36526</v>
      </c>
      <c r="I1" s="23" t="s">
        <v>1474</v>
      </c>
      <c r="J1" s="37" t="s">
        <v>117</v>
      </c>
      <c r="K1" s="20" t="s">
        <v>62</v>
      </c>
    </row>
    <row r="2" spans="1:11" ht="25.5" customHeight="1">
      <c r="A2" s="37" t="s">
        <v>1440</v>
      </c>
      <c r="B2" s="29" t="s">
        <v>1471</v>
      </c>
      <c r="C2" s="30" t="s">
        <v>1443</v>
      </c>
      <c r="D2" s="17">
        <v>14</v>
      </c>
      <c r="E2" s="32">
        <v>38898</v>
      </c>
      <c r="F2" s="32">
        <v>38898</v>
      </c>
      <c r="G2" s="35">
        <f>F2-$H$1</f>
        <v>2372</v>
      </c>
      <c r="H2" s="32"/>
      <c r="I2" s="20" t="str">
        <f>SUBSTITUTE(SUBSTITUTE(SUBSTITUTE(SUBSTITUTE(SUBSTITUTE(SUBSTITUTE(SUBSTITUTE(J2,"1","物質"),"2","製剤"),"3","併用"),"4","第2医薬"),"5","用法用量"),"6","診断マーカー"),"7","製法")</f>
        <v>物質</v>
      </c>
      <c r="J2" s="20">
        <v>1</v>
      </c>
      <c r="K2" s="20" t="s">
        <v>885</v>
      </c>
    </row>
    <row r="3" spans="1:11" ht="25.5" customHeight="1">
      <c r="A3" s="37" t="s">
        <v>1441</v>
      </c>
      <c r="B3" s="29" t="s">
        <v>884</v>
      </c>
      <c r="C3" s="30" t="s">
        <v>1444</v>
      </c>
      <c r="D3" s="17">
        <v>17</v>
      </c>
      <c r="E3" s="32">
        <v>39629</v>
      </c>
      <c r="F3" s="32">
        <v>39079</v>
      </c>
      <c r="G3" s="35">
        <f>F3-$H$1</f>
        <v>2553</v>
      </c>
      <c r="H3" s="32"/>
      <c r="I3" s="20" t="str">
        <f>SUBSTITUTE(SUBSTITUTE(SUBSTITUTE(SUBSTITUTE(SUBSTITUTE(SUBSTITUTE(SUBSTITUTE(J3,"1","物質"),"2","製剤"),"3","併用"),"4","第2医薬"),"5","用法用量"),"6","診断マーカー"),"7","製法")</f>
        <v>物質</v>
      </c>
      <c r="J3" s="20">
        <v>1</v>
      </c>
      <c r="K3" s="20" t="s">
        <v>883</v>
      </c>
    </row>
    <row r="4" spans="1:11" ht="25.5" customHeight="1">
      <c r="A4" s="37" t="s">
        <v>1442</v>
      </c>
      <c r="B4" s="29" t="s">
        <v>882</v>
      </c>
      <c r="C4" s="30" t="s">
        <v>1445</v>
      </c>
      <c r="D4" s="17">
        <v>12</v>
      </c>
      <c r="E4" s="32">
        <v>40658</v>
      </c>
      <c r="F4" s="32">
        <v>39017</v>
      </c>
      <c r="G4" s="35">
        <f>F4-$H$1</f>
        <v>2491</v>
      </c>
      <c r="H4" s="32"/>
      <c r="I4" s="20" t="str">
        <f>SUBSTITUTE(SUBSTITUTE(SUBSTITUTE(SUBSTITUTE(SUBSTITUTE(SUBSTITUTE(SUBSTITUTE(J4,"1","物質"),"2","製剤"),"3","併用"),"4","第2医薬"),"5","用法用量"),"6","診断マーカー"),"7","製法")</f>
        <v>製法</v>
      </c>
      <c r="J4" s="20">
        <v>7</v>
      </c>
      <c r="K4" s="20" t="s">
        <v>881</v>
      </c>
    </row>
    <row r="5" spans="2:11" ht="25.5" customHeight="1">
      <c r="B5" s="21" t="s">
        <v>1334</v>
      </c>
      <c r="K5" s="30" t="s">
        <v>1472</v>
      </c>
    </row>
  </sheetData>
  <sheetProtection/>
  <printOptions/>
  <pageMargins left="0.7" right="0.7" top="0.75" bottom="0.75" header="0.3" footer="0.3"/>
  <pageSetup horizontalDpi="300" verticalDpi="300" orientation="portrait" paperSize="9" scale="20" r:id="rId1"/>
  <headerFooter>
    <oddHeader>&amp;C&amp;36Guselkumab　9月度委員会</oddHeader>
  </headerFooter>
</worksheet>
</file>

<file path=xl/worksheets/sheet11.xml><?xml version="1.0" encoding="utf-8"?>
<worksheet xmlns="http://schemas.openxmlformats.org/spreadsheetml/2006/main" xmlns:r="http://schemas.openxmlformats.org/officeDocument/2006/relationships">
  <dimension ref="A1:C43"/>
  <sheetViews>
    <sheetView zoomScalePageLayoutView="0" workbookViewId="0" topLeftCell="D4">
      <selection activeCell="J37" sqref="J37"/>
    </sheetView>
  </sheetViews>
  <sheetFormatPr defaultColWidth="9.140625" defaultRowHeight="15"/>
  <cols>
    <col min="1" max="1" width="9.28125" style="15" customWidth="1"/>
    <col min="2" max="2" width="9.7109375" style="15" customWidth="1"/>
    <col min="3" max="16384" width="9.00390625" style="15" customWidth="1"/>
  </cols>
  <sheetData>
    <row r="1" spans="1:2" ht="13.5">
      <c r="A1" s="15" t="s">
        <v>929</v>
      </c>
      <c r="B1" s="15" t="s">
        <v>930</v>
      </c>
    </row>
    <row r="2" spans="1:3" ht="13.5">
      <c r="A2" s="16">
        <v>1</v>
      </c>
      <c r="B2" s="15">
        <v>1</v>
      </c>
      <c r="C2" s="15">
        <v>8</v>
      </c>
    </row>
    <row r="3" spans="1:3" ht="13.5">
      <c r="A3" s="16">
        <v>1</v>
      </c>
      <c r="B3" s="15">
        <v>2</v>
      </c>
      <c r="C3" s="15">
        <v>9</v>
      </c>
    </row>
    <row r="4" spans="1:3" ht="13.5">
      <c r="A4" s="16">
        <v>1</v>
      </c>
      <c r="B4" s="15">
        <v>3</v>
      </c>
      <c r="C4" s="15">
        <v>10</v>
      </c>
    </row>
    <row r="5" spans="1:3" ht="13.5">
      <c r="A5" s="16">
        <v>1</v>
      </c>
      <c r="B5" s="15">
        <v>4</v>
      </c>
      <c r="C5" s="15">
        <v>27</v>
      </c>
    </row>
    <row r="6" spans="1:3" ht="13.5">
      <c r="A6" s="16">
        <v>1</v>
      </c>
      <c r="B6" s="15">
        <v>5</v>
      </c>
      <c r="C6" s="15">
        <v>0</v>
      </c>
    </row>
    <row r="7" spans="1:3" ht="13.5">
      <c r="A7" s="16">
        <v>1</v>
      </c>
      <c r="B7" s="15">
        <v>6</v>
      </c>
      <c r="C7" s="15">
        <v>1</v>
      </c>
    </row>
    <row r="8" spans="1:3" ht="13.5">
      <c r="A8" s="16">
        <v>1</v>
      </c>
      <c r="B8" s="15">
        <v>7</v>
      </c>
      <c r="C8" s="15">
        <v>6</v>
      </c>
    </row>
    <row r="9" spans="1:3" ht="13.5">
      <c r="A9" s="16">
        <v>2</v>
      </c>
      <c r="B9" s="15">
        <v>1</v>
      </c>
      <c r="C9" s="15">
        <v>1</v>
      </c>
    </row>
    <row r="10" spans="1:3" ht="13.5">
      <c r="A10" s="16">
        <v>2</v>
      </c>
      <c r="B10" s="15">
        <v>2</v>
      </c>
      <c r="C10" s="15">
        <v>5</v>
      </c>
    </row>
    <row r="11" spans="1:3" ht="13.5">
      <c r="A11" s="16">
        <v>2</v>
      </c>
      <c r="B11" s="15">
        <v>3</v>
      </c>
      <c r="C11" s="15">
        <v>4</v>
      </c>
    </row>
    <row r="12" spans="1:3" ht="13.5">
      <c r="A12" s="16">
        <v>2</v>
      </c>
      <c r="B12" s="15">
        <v>4</v>
      </c>
      <c r="C12" s="15">
        <v>7</v>
      </c>
    </row>
    <row r="13" spans="1:3" ht="13.5">
      <c r="A13" s="16">
        <v>2</v>
      </c>
      <c r="B13" s="15">
        <v>5</v>
      </c>
      <c r="C13" s="15">
        <v>0</v>
      </c>
    </row>
    <row r="14" spans="1:3" ht="13.5">
      <c r="A14" s="16">
        <v>2</v>
      </c>
      <c r="B14" s="15">
        <v>6</v>
      </c>
      <c r="C14" s="15">
        <v>0</v>
      </c>
    </row>
    <row r="15" spans="1:3" ht="13.5">
      <c r="A15" s="16">
        <v>2</v>
      </c>
      <c r="B15" s="15">
        <v>7</v>
      </c>
      <c r="C15" s="15">
        <v>2</v>
      </c>
    </row>
    <row r="16" spans="1:3" ht="13.5">
      <c r="A16" s="16">
        <v>3</v>
      </c>
      <c r="B16" s="15">
        <v>1</v>
      </c>
      <c r="C16" s="15">
        <v>5</v>
      </c>
    </row>
    <row r="17" spans="1:3" ht="13.5">
      <c r="A17" s="16">
        <v>3</v>
      </c>
      <c r="B17" s="15">
        <v>2</v>
      </c>
      <c r="C17" s="15">
        <v>12</v>
      </c>
    </row>
    <row r="18" spans="1:3" ht="13.5">
      <c r="A18" s="16">
        <v>3</v>
      </c>
      <c r="B18" s="15">
        <v>3</v>
      </c>
      <c r="C18" s="15">
        <v>51</v>
      </c>
    </row>
    <row r="19" spans="1:3" ht="13.5">
      <c r="A19" s="16">
        <v>3</v>
      </c>
      <c r="B19" s="15">
        <v>4</v>
      </c>
      <c r="C19" s="15">
        <v>18</v>
      </c>
    </row>
    <row r="20" spans="1:3" ht="13.5">
      <c r="A20" s="16">
        <v>3</v>
      </c>
      <c r="B20" s="15">
        <v>5</v>
      </c>
      <c r="C20" s="15">
        <v>1</v>
      </c>
    </row>
    <row r="21" spans="1:3" ht="13.5">
      <c r="A21" s="16">
        <v>3</v>
      </c>
      <c r="B21" s="15">
        <v>6</v>
      </c>
      <c r="C21" s="15">
        <v>1</v>
      </c>
    </row>
    <row r="22" spans="1:3" ht="13.5">
      <c r="A22" s="16">
        <v>3</v>
      </c>
      <c r="B22" s="15">
        <v>7</v>
      </c>
      <c r="C22" s="15">
        <v>5</v>
      </c>
    </row>
    <row r="23" spans="1:3" ht="13.5">
      <c r="A23" s="16">
        <v>4</v>
      </c>
      <c r="B23" s="15">
        <v>1</v>
      </c>
      <c r="C23" s="15">
        <v>3</v>
      </c>
    </row>
    <row r="24" spans="1:3" ht="13.5">
      <c r="A24" s="16">
        <v>4</v>
      </c>
      <c r="B24" s="15">
        <v>2</v>
      </c>
      <c r="C24" s="15">
        <v>4</v>
      </c>
    </row>
    <row r="25" spans="1:3" ht="13.5">
      <c r="A25" s="16">
        <v>4</v>
      </c>
      <c r="B25" s="15">
        <v>3</v>
      </c>
      <c r="C25" s="15">
        <v>43</v>
      </c>
    </row>
    <row r="26" spans="1:3" ht="13.5">
      <c r="A26" s="16">
        <v>4</v>
      </c>
      <c r="B26" s="15">
        <v>4</v>
      </c>
      <c r="C26" s="15">
        <v>9</v>
      </c>
    </row>
    <row r="27" spans="1:3" ht="13.5">
      <c r="A27" s="16">
        <v>4</v>
      </c>
      <c r="B27" s="15">
        <v>5</v>
      </c>
      <c r="C27" s="15">
        <v>0</v>
      </c>
    </row>
    <row r="28" spans="1:3" ht="13.5">
      <c r="A28" s="16">
        <v>4</v>
      </c>
      <c r="B28" s="15">
        <v>6</v>
      </c>
      <c r="C28" s="15">
        <v>0</v>
      </c>
    </row>
    <row r="29" spans="1:3" ht="13.5">
      <c r="A29" s="16">
        <v>4</v>
      </c>
      <c r="B29" s="15">
        <v>7</v>
      </c>
      <c r="C29" s="15">
        <v>6</v>
      </c>
    </row>
    <row r="30" spans="1:3" ht="13.5">
      <c r="A30" s="16">
        <v>5</v>
      </c>
      <c r="B30" s="15">
        <v>1</v>
      </c>
      <c r="C30" s="15">
        <v>9</v>
      </c>
    </row>
    <row r="31" spans="1:3" ht="13.5">
      <c r="A31" s="16">
        <v>5</v>
      </c>
      <c r="B31" s="15">
        <v>2</v>
      </c>
      <c r="C31" s="15">
        <v>4</v>
      </c>
    </row>
    <row r="32" spans="1:3" ht="13.5">
      <c r="A32" s="16">
        <v>5</v>
      </c>
      <c r="B32" s="15">
        <v>3</v>
      </c>
      <c r="C32" s="15">
        <v>26</v>
      </c>
    </row>
    <row r="33" spans="1:3" ht="13.5">
      <c r="A33" s="16">
        <v>5</v>
      </c>
      <c r="B33" s="15">
        <v>4</v>
      </c>
      <c r="C33" s="15">
        <v>12</v>
      </c>
    </row>
    <row r="34" spans="1:3" ht="13.5">
      <c r="A34" s="16">
        <v>5</v>
      </c>
      <c r="B34" s="15">
        <v>5</v>
      </c>
      <c r="C34" s="15">
        <v>3</v>
      </c>
    </row>
    <row r="35" spans="1:3" ht="13.5">
      <c r="A35" s="16">
        <v>5</v>
      </c>
      <c r="B35" s="15">
        <v>6</v>
      </c>
      <c r="C35" s="15">
        <v>23</v>
      </c>
    </row>
    <row r="36" spans="1:3" ht="13.5">
      <c r="A36" s="16">
        <v>5</v>
      </c>
      <c r="B36" s="15">
        <v>7</v>
      </c>
      <c r="C36" s="15">
        <v>0</v>
      </c>
    </row>
    <row r="37" spans="1:3" ht="13.5">
      <c r="A37" s="16">
        <v>6</v>
      </c>
      <c r="B37" s="15">
        <v>1</v>
      </c>
      <c r="C37" s="15">
        <v>8</v>
      </c>
    </row>
    <row r="38" spans="1:3" ht="13.5">
      <c r="A38" s="16">
        <v>6</v>
      </c>
      <c r="B38" s="15">
        <v>2</v>
      </c>
      <c r="C38" s="15">
        <v>1</v>
      </c>
    </row>
    <row r="39" spans="1:3" ht="13.5">
      <c r="A39" s="16">
        <v>6</v>
      </c>
      <c r="B39" s="15">
        <v>3</v>
      </c>
      <c r="C39" s="15">
        <v>24</v>
      </c>
    </row>
    <row r="40" spans="1:3" ht="13.5">
      <c r="A40" s="16">
        <v>6</v>
      </c>
      <c r="B40" s="15">
        <v>4</v>
      </c>
      <c r="C40" s="15">
        <v>4</v>
      </c>
    </row>
    <row r="41" spans="1:3" ht="13.5">
      <c r="A41" s="16">
        <v>6</v>
      </c>
      <c r="B41" s="15">
        <v>5</v>
      </c>
      <c r="C41" s="15">
        <v>0</v>
      </c>
    </row>
    <row r="42" spans="1:3" ht="13.5">
      <c r="A42" s="16">
        <v>6</v>
      </c>
      <c r="B42" s="15">
        <v>6</v>
      </c>
      <c r="C42" s="15">
        <v>11</v>
      </c>
    </row>
    <row r="43" spans="1:3" ht="13.5">
      <c r="A43" s="16">
        <v>6</v>
      </c>
      <c r="B43" s="15">
        <v>7</v>
      </c>
      <c r="C43" s="15">
        <v>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I9"/>
  <sheetViews>
    <sheetView zoomScalePageLayoutView="0" workbookViewId="0" topLeftCell="C1">
      <selection activeCell="C10" sqref="A10:IV10"/>
    </sheetView>
  </sheetViews>
  <sheetFormatPr defaultColWidth="9.140625" defaultRowHeight="15"/>
  <cols>
    <col min="1" max="1" width="9.00390625" style="5" customWidth="1"/>
    <col min="2" max="2" width="5.421875" style="5" customWidth="1"/>
    <col min="3" max="3" width="11.00390625" style="6" customWidth="1"/>
    <col min="4" max="9" width="11.28125" style="5" customWidth="1"/>
    <col min="10" max="16384" width="9.00390625" style="5" customWidth="1"/>
  </cols>
  <sheetData>
    <row r="1" spans="4:9" ht="13.5" customHeight="1">
      <c r="D1" s="41" t="s">
        <v>908</v>
      </c>
      <c r="E1" s="42"/>
      <c r="F1" s="41" t="s">
        <v>909</v>
      </c>
      <c r="G1" s="42"/>
      <c r="H1" s="41" t="s">
        <v>910</v>
      </c>
      <c r="I1" s="42"/>
    </row>
    <row r="2" spans="3:9" ht="57" customHeight="1">
      <c r="C2" s="7"/>
      <c r="D2" s="8" t="s">
        <v>911</v>
      </c>
      <c r="E2" s="9" t="s">
        <v>912</v>
      </c>
      <c r="F2" s="8" t="s">
        <v>913</v>
      </c>
      <c r="G2" s="9" t="s">
        <v>914</v>
      </c>
      <c r="H2" s="8" t="s">
        <v>915</v>
      </c>
      <c r="I2" s="9" t="s">
        <v>916</v>
      </c>
    </row>
    <row r="3" spans="2:9" ht="28.5" customHeight="1">
      <c r="B3" s="10" t="s">
        <v>917</v>
      </c>
      <c r="C3" s="10" t="s">
        <v>918</v>
      </c>
      <c r="D3" s="11">
        <v>8</v>
      </c>
      <c r="E3" s="12">
        <v>1</v>
      </c>
      <c r="F3" s="11">
        <v>5</v>
      </c>
      <c r="G3" s="12">
        <v>3</v>
      </c>
      <c r="H3" s="11">
        <v>9</v>
      </c>
      <c r="I3" s="12">
        <v>8</v>
      </c>
    </row>
    <row r="4" spans="2:9" ht="28.5" customHeight="1">
      <c r="B4" s="10" t="s">
        <v>919</v>
      </c>
      <c r="C4" s="13" t="s">
        <v>920</v>
      </c>
      <c r="D4" s="11">
        <v>9</v>
      </c>
      <c r="E4" s="12">
        <v>5</v>
      </c>
      <c r="F4" s="11">
        <v>12</v>
      </c>
      <c r="G4" s="12">
        <v>4</v>
      </c>
      <c r="H4" s="11">
        <v>4</v>
      </c>
      <c r="I4" s="12">
        <v>1</v>
      </c>
    </row>
    <row r="5" spans="2:9" ht="28.5" customHeight="1">
      <c r="B5" s="10" t="s">
        <v>921</v>
      </c>
      <c r="C5" s="10" t="s">
        <v>922</v>
      </c>
      <c r="D5" s="11">
        <v>10</v>
      </c>
      <c r="E5" s="12">
        <v>4</v>
      </c>
      <c r="F5" s="11">
        <v>51</v>
      </c>
      <c r="G5" s="12">
        <v>43</v>
      </c>
      <c r="H5" s="11">
        <v>26</v>
      </c>
      <c r="I5" s="12">
        <v>24</v>
      </c>
    </row>
    <row r="6" spans="2:9" ht="28.5" customHeight="1">
      <c r="B6" s="10" t="s">
        <v>923</v>
      </c>
      <c r="C6" s="10" t="s">
        <v>924</v>
      </c>
      <c r="D6" s="11">
        <v>27</v>
      </c>
      <c r="E6" s="12">
        <v>7</v>
      </c>
      <c r="F6" s="11">
        <v>18</v>
      </c>
      <c r="G6" s="12">
        <v>9</v>
      </c>
      <c r="H6" s="11">
        <v>12</v>
      </c>
      <c r="I6" s="12">
        <v>4</v>
      </c>
    </row>
    <row r="7" spans="2:9" ht="28.5" customHeight="1">
      <c r="B7" s="10" t="s">
        <v>925</v>
      </c>
      <c r="C7" s="10" t="s">
        <v>926</v>
      </c>
      <c r="D7" s="11">
        <v>0</v>
      </c>
      <c r="E7" s="12">
        <v>0</v>
      </c>
      <c r="F7" s="11">
        <v>1</v>
      </c>
      <c r="G7" s="12">
        <v>0</v>
      </c>
      <c r="H7" s="14">
        <v>3</v>
      </c>
      <c r="I7" s="12">
        <v>0</v>
      </c>
    </row>
    <row r="8" spans="2:9" ht="28.5" customHeight="1">
      <c r="B8" s="10" t="s">
        <v>927</v>
      </c>
      <c r="C8" s="10" t="s">
        <v>928</v>
      </c>
      <c r="D8" s="11">
        <v>1</v>
      </c>
      <c r="E8" s="12">
        <v>0</v>
      </c>
      <c r="F8" s="11">
        <v>1</v>
      </c>
      <c r="G8" s="12">
        <v>0</v>
      </c>
      <c r="H8" s="11">
        <v>23</v>
      </c>
      <c r="I8" s="12">
        <v>11</v>
      </c>
    </row>
    <row r="9" spans="2:9" ht="28.5" customHeight="1">
      <c r="B9" s="10"/>
      <c r="C9" s="10" t="s">
        <v>114</v>
      </c>
      <c r="D9" s="11">
        <v>6</v>
      </c>
      <c r="E9" s="12">
        <v>2</v>
      </c>
      <c r="F9" s="11">
        <v>5</v>
      </c>
      <c r="G9" s="12">
        <v>6</v>
      </c>
      <c r="H9" s="11">
        <v>0</v>
      </c>
      <c r="I9" s="12">
        <v>3</v>
      </c>
    </row>
  </sheetData>
  <sheetProtection/>
  <mergeCells count="3">
    <mergeCell ref="D1:E1"/>
    <mergeCell ref="F1:G1"/>
    <mergeCell ref="H1:I1"/>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H31" sqref="H31"/>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K30" sqref="K30"/>
    </sheetView>
  </sheetViews>
  <sheetFormatPr defaultColWidth="9.140625" defaultRowHeight="15"/>
  <sheetData>
    <row r="1" s="4" customFormat="1" ht="31.5" customHeight="1"/>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J34" sqref="J34"/>
    </sheetView>
  </sheetViews>
  <sheetFormatPr defaultColWidth="9.14062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J31" sqref="J31"/>
    </sheetView>
  </sheetViews>
  <sheetFormatPr defaultColWidth="9.14062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K33" sqref="K33"/>
    </sheetView>
  </sheetViews>
  <sheetFormatPr defaultColWidth="9.14062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X27" sqref="X2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26"/>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1.75" customHeight="1"/>
  <cols>
    <col min="1" max="1" width="15.421875" style="18" customWidth="1"/>
    <col min="2" max="2" width="18.00390625" style="27" customWidth="1"/>
    <col min="3" max="3" width="20.00390625" style="17" customWidth="1"/>
    <col min="4" max="4" width="9.28125" style="17" customWidth="1"/>
    <col min="5" max="6" width="20.00390625" style="17" customWidth="1"/>
    <col min="7" max="8" width="15.421875" style="18" customWidth="1"/>
    <col min="9" max="10" width="22.28125" style="19" customWidth="1"/>
    <col min="11" max="11" width="74.00390625" style="28" customWidth="1"/>
    <col min="12" max="16384" width="20.00390625" style="17" customWidth="1"/>
  </cols>
  <sheetData>
    <row r="1" spans="1:11" ht="21.75" customHeight="1">
      <c r="A1" s="18" t="s">
        <v>63</v>
      </c>
      <c r="B1" s="27" t="s">
        <v>0</v>
      </c>
      <c r="C1" s="17" t="s">
        <v>1360</v>
      </c>
      <c r="D1" s="17" t="s">
        <v>1335</v>
      </c>
      <c r="E1" s="17" t="s">
        <v>1</v>
      </c>
      <c r="F1" s="17" t="s">
        <v>994</v>
      </c>
      <c r="G1" s="23" t="s">
        <v>1474</v>
      </c>
      <c r="H1" s="18" t="s">
        <v>160</v>
      </c>
      <c r="I1" s="19" t="s">
        <v>895</v>
      </c>
      <c r="J1" s="19" t="s">
        <v>995</v>
      </c>
      <c r="K1" s="28" t="s">
        <v>62</v>
      </c>
    </row>
    <row r="2" spans="1:11" ht="21.75" customHeight="1">
      <c r="A2" s="18" t="s">
        <v>996</v>
      </c>
      <c r="B2" s="29" t="s">
        <v>159</v>
      </c>
      <c r="D2" s="17">
        <v>18</v>
      </c>
      <c r="E2" s="32">
        <v>31860</v>
      </c>
      <c r="F2" s="17">
        <f aca="true" t="shared" si="0" ref="F2:F26">E2-$E$2</f>
        <v>0</v>
      </c>
      <c r="G2" s="18" t="str">
        <f aca="true" t="shared" si="1" ref="G2:G26">SUBSTITUTE(SUBSTITUTE(SUBSTITUTE(SUBSTITUTE(SUBSTITUTE(SUBSTITUTE(SUBSTITUTE(H2,"1","物質"),"2","製剤"),"3","併用"),"4","第2医薬"),"5","用法用量"),"6","診断マーカー"),"7","製法")</f>
        <v>物質</v>
      </c>
      <c r="H2" s="18">
        <v>1</v>
      </c>
      <c r="I2" s="19">
        <f>E2-'低分子最先の承認日'!$B$3</f>
        <v>-3839</v>
      </c>
      <c r="J2" s="19">
        <v>2</v>
      </c>
      <c r="K2" s="28" t="s">
        <v>158</v>
      </c>
    </row>
    <row r="3" spans="1:11" ht="21.75" customHeight="1">
      <c r="A3" s="18" t="s">
        <v>997</v>
      </c>
      <c r="B3" s="29" t="s">
        <v>157</v>
      </c>
      <c r="D3" s="17">
        <v>1</v>
      </c>
      <c r="E3" s="32">
        <v>35576</v>
      </c>
      <c r="F3" s="17">
        <f t="shared" si="0"/>
        <v>3716</v>
      </c>
      <c r="G3" s="18" t="str">
        <f t="shared" si="1"/>
        <v>製剤</v>
      </c>
      <c r="H3" s="18">
        <v>2</v>
      </c>
      <c r="I3" s="19">
        <f>E3-'低分子最先の承認日'!$B$3</f>
        <v>-123</v>
      </c>
      <c r="J3" s="19">
        <v>2</v>
      </c>
      <c r="K3" s="28" t="s">
        <v>156</v>
      </c>
    </row>
    <row r="4" spans="1:11" ht="21.75" customHeight="1">
      <c r="A4" s="18" t="s">
        <v>999</v>
      </c>
      <c r="B4" s="29" t="s">
        <v>155</v>
      </c>
      <c r="D4" s="17">
        <v>24</v>
      </c>
      <c r="E4" s="32">
        <v>35577</v>
      </c>
      <c r="F4" s="17">
        <f t="shared" si="0"/>
        <v>3717</v>
      </c>
      <c r="G4" s="18" t="str">
        <f t="shared" si="1"/>
        <v>製剤</v>
      </c>
      <c r="H4" s="18">
        <v>2</v>
      </c>
      <c r="I4" s="19">
        <f>E4-'低分子最先の承認日'!$B$3</f>
        <v>-122</v>
      </c>
      <c r="J4" s="19">
        <v>2</v>
      </c>
      <c r="K4" s="28" t="s">
        <v>1457</v>
      </c>
    </row>
    <row r="5" spans="1:11" ht="21.75" customHeight="1">
      <c r="A5" s="18" t="s">
        <v>1000</v>
      </c>
      <c r="B5" s="29" t="s">
        <v>154</v>
      </c>
      <c r="D5" s="17">
        <v>2</v>
      </c>
      <c r="E5" s="32">
        <v>35578</v>
      </c>
      <c r="F5" s="17">
        <f t="shared" si="0"/>
        <v>3718</v>
      </c>
      <c r="G5" s="18" t="str">
        <f t="shared" si="1"/>
        <v>製剤</v>
      </c>
      <c r="H5" s="18">
        <v>2</v>
      </c>
      <c r="I5" s="19">
        <f>E5-'低分子最先の承認日'!$B$3</f>
        <v>-121</v>
      </c>
      <c r="J5" s="19">
        <v>2</v>
      </c>
      <c r="K5" s="28" t="s">
        <v>1001</v>
      </c>
    </row>
    <row r="6" spans="1:11" ht="21.75" customHeight="1">
      <c r="A6" s="18" t="s">
        <v>1003</v>
      </c>
      <c r="B6" s="29" t="s">
        <v>153</v>
      </c>
      <c r="D6" s="17">
        <v>23</v>
      </c>
      <c r="E6" s="32">
        <v>36787</v>
      </c>
      <c r="F6" s="17">
        <f t="shared" si="0"/>
        <v>4927</v>
      </c>
      <c r="G6" s="18" t="str">
        <f t="shared" si="1"/>
        <v>製剤</v>
      </c>
      <c r="H6" s="18">
        <v>2</v>
      </c>
      <c r="I6" s="19">
        <f>E6-'低分子最先の承認日'!$B$3</f>
        <v>1088</v>
      </c>
      <c r="J6" s="19">
        <v>2</v>
      </c>
      <c r="K6" s="28" t="s">
        <v>152</v>
      </c>
    </row>
    <row r="7" spans="1:11" ht="21.75" customHeight="1">
      <c r="A7" s="18" t="s">
        <v>1004</v>
      </c>
      <c r="B7" s="29" t="s">
        <v>151</v>
      </c>
      <c r="D7" s="17">
        <v>11</v>
      </c>
      <c r="E7" s="32">
        <v>39402</v>
      </c>
      <c r="F7" s="17">
        <f t="shared" si="0"/>
        <v>7542</v>
      </c>
      <c r="G7" s="18" t="str">
        <f t="shared" si="1"/>
        <v>製剤</v>
      </c>
      <c r="H7" s="18">
        <v>2</v>
      </c>
      <c r="I7" s="19">
        <f>E7-'低分子最先の承認日'!$B$3</f>
        <v>3703</v>
      </c>
      <c r="J7" s="19">
        <v>2</v>
      </c>
      <c r="K7" s="28" t="s">
        <v>150</v>
      </c>
    </row>
    <row r="8" spans="1:11" ht="21.75" customHeight="1">
      <c r="A8" s="18" t="s">
        <v>1005</v>
      </c>
      <c r="B8" s="29" t="s">
        <v>149</v>
      </c>
      <c r="D8" s="17">
        <v>9</v>
      </c>
      <c r="E8" s="32">
        <v>37491</v>
      </c>
      <c r="F8" s="17">
        <f t="shared" si="0"/>
        <v>5631</v>
      </c>
      <c r="G8" s="18" t="str">
        <f t="shared" si="1"/>
        <v>併用</v>
      </c>
      <c r="H8" s="18">
        <v>3</v>
      </c>
      <c r="I8" s="19">
        <f>E8-'低分子最先の承認日'!$B$3</f>
        <v>1792</v>
      </c>
      <c r="J8" s="19">
        <v>2</v>
      </c>
      <c r="K8" s="28" t="s">
        <v>148</v>
      </c>
    </row>
    <row r="9" spans="1:11" ht="21.75" customHeight="1">
      <c r="A9" s="18" t="s">
        <v>1006</v>
      </c>
      <c r="B9" s="29" t="s">
        <v>147</v>
      </c>
      <c r="D9" s="17">
        <v>3</v>
      </c>
      <c r="E9" s="32">
        <v>39339</v>
      </c>
      <c r="F9" s="17">
        <f t="shared" si="0"/>
        <v>7479</v>
      </c>
      <c r="G9" s="18" t="str">
        <f t="shared" si="1"/>
        <v>併用</v>
      </c>
      <c r="H9" s="18">
        <v>3</v>
      </c>
      <c r="I9" s="19">
        <f>E9-'低分子最先の承認日'!$B$3</f>
        <v>3640</v>
      </c>
      <c r="J9" s="19">
        <v>2</v>
      </c>
      <c r="K9" s="28" t="s">
        <v>146</v>
      </c>
    </row>
    <row r="10" spans="1:11" ht="21.75" customHeight="1">
      <c r="A10" s="18" t="s">
        <v>1008</v>
      </c>
      <c r="B10" s="29" t="s">
        <v>145</v>
      </c>
      <c r="D10" s="17">
        <v>1</v>
      </c>
      <c r="E10" s="32">
        <v>39658</v>
      </c>
      <c r="F10" s="17">
        <f t="shared" si="0"/>
        <v>7798</v>
      </c>
      <c r="G10" s="18" t="str">
        <f t="shared" si="1"/>
        <v>併用</v>
      </c>
      <c r="H10" s="18">
        <v>3</v>
      </c>
      <c r="I10" s="19">
        <f>E10-'低分子最先の承認日'!$B$3</f>
        <v>3959</v>
      </c>
      <c r="J10" s="19">
        <v>2</v>
      </c>
      <c r="K10" s="28" t="s">
        <v>144</v>
      </c>
    </row>
    <row r="11" spans="1:11" ht="21.75" customHeight="1">
      <c r="A11" s="18" t="s">
        <v>1009</v>
      </c>
      <c r="B11" s="29" t="s">
        <v>143</v>
      </c>
      <c r="D11" s="17">
        <v>1</v>
      </c>
      <c r="E11" s="32">
        <v>39881</v>
      </c>
      <c r="F11" s="17">
        <f t="shared" si="0"/>
        <v>8021</v>
      </c>
      <c r="G11" s="18" t="str">
        <f t="shared" si="1"/>
        <v>併用</v>
      </c>
      <c r="H11" s="18">
        <v>3</v>
      </c>
      <c r="I11" s="19">
        <f>E11-'低分子最先の承認日'!$B$3</f>
        <v>4182</v>
      </c>
      <c r="J11" s="19">
        <v>2</v>
      </c>
      <c r="K11" s="28" t="s">
        <v>142</v>
      </c>
    </row>
    <row r="12" spans="1:11" ht="21.75" customHeight="1">
      <c r="A12" s="18" t="s">
        <v>1010</v>
      </c>
      <c r="B12" s="29" t="s">
        <v>141</v>
      </c>
      <c r="D12" s="17">
        <v>4</v>
      </c>
      <c r="E12" s="32">
        <v>36662</v>
      </c>
      <c r="F12" s="17">
        <f t="shared" si="0"/>
        <v>4802</v>
      </c>
      <c r="G12" s="18" t="str">
        <f t="shared" si="1"/>
        <v>第2医薬</v>
      </c>
      <c r="H12" s="18">
        <v>4</v>
      </c>
      <c r="I12" s="19">
        <f>E12-'低分子最先の承認日'!$B$3</f>
        <v>963</v>
      </c>
      <c r="J12" s="19">
        <v>2</v>
      </c>
      <c r="K12" s="28" t="s">
        <v>1458</v>
      </c>
    </row>
    <row r="13" spans="1:11" ht="21.75" customHeight="1">
      <c r="A13" s="18" t="s">
        <v>1012</v>
      </c>
      <c r="B13" s="29" t="s">
        <v>140</v>
      </c>
      <c r="D13" s="17">
        <v>7</v>
      </c>
      <c r="E13" s="32">
        <v>37134</v>
      </c>
      <c r="F13" s="17">
        <f t="shared" si="0"/>
        <v>5274</v>
      </c>
      <c r="G13" s="18" t="str">
        <f t="shared" si="1"/>
        <v>第2医薬</v>
      </c>
      <c r="H13" s="18">
        <v>4</v>
      </c>
      <c r="I13" s="19">
        <f>E13-'低分子最先の承認日'!$B$3</f>
        <v>1435</v>
      </c>
      <c r="J13" s="19">
        <v>2</v>
      </c>
      <c r="K13" s="28" t="s">
        <v>139</v>
      </c>
    </row>
    <row r="14" spans="1:11" ht="21.75" customHeight="1">
      <c r="A14" s="18" t="s">
        <v>1014</v>
      </c>
      <c r="B14" s="29" t="s">
        <v>138</v>
      </c>
      <c r="D14" s="17">
        <v>7</v>
      </c>
      <c r="E14" s="32">
        <v>37243</v>
      </c>
      <c r="F14" s="17">
        <f t="shared" si="0"/>
        <v>5383</v>
      </c>
      <c r="G14" s="18" t="str">
        <f t="shared" si="1"/>
        <v>第2医薬</v>
      </c>
      <c r="H14" s="18">
        <v>4</v>
      </c>
      <c r="I14" s="19">
        <f>E14-'低分子最先の承認日'!$B$3</f>
        <v>1544</v>
      </c>
      <c r="J14" s="19">
        <v>2</v>
      </c>
      <c r="K14" s="28" t="s">
        <v>137</v>
      </c>
    </row>
    <row r="15" spans="1:11" ht="21.75" customHeight="1">
      <c r="A15" s="18" t="s">
        <v>1016</v>
      </c>
      <c r="B15" s="29" t="s">
        <v>136</v>
      </c>
      <c r="D15" s="17">
        <v>7</v>
      </c>
      <c r="E15" s="32">
        <v>37292</v>
      </c>
      <c r="F15" s="17">
        <f t="shared" si="0"/>
        <v>5432</v>
      </c>
      <c r="G15" s="18" t="str">
        <f t="shared" si="1"/>
        <v>第2医薬</v>
      </c>
      <c r="H15" s="18">
        <v>4</v>
      </c>
      <c r="I15" s="19">
        <f>E15-'低分子最先の承認日'!$B$3</f>
        <v>1593</v>
      </c>
      <c r="J15" s="19">
        <v>2</v>
      </c>
      <c r="K15" s="28" t="s">
        <v>135</v>
      </c>
    </row>
    <row r="16" spans="1:11" ht="21.75" customHeight="1">
      <c r="A16" s="18" t="s">
        <v>1017</v>
      </c>
      <c r="B16" s="29" t="s">
        <v>134</v>
      </c>
      <c r="C16" s="30" t="s">
        <v>1453</v>
      </c>
      <c r="D16" s="17">
        <v>14</v>
      </c>
      <c r="E16" s="32">
        <v>38378</v>
      </c>
      <c r="F16" s="17">
        <f t="shared" si="0"/>
        <v>6518</v>
      </c>
      <c r="G16" s="18" t="str">
        <f t="shared" si="1"/>
        <v>第2医薬</v>
      </c>
      <c r="H16" s="18">
        <v>4</v>
      </c>
      <c r="I16" s="19">
        <f>E16-'低分子最先の承認日'!$B$3</f>
        <v>2679</v>
      </c>
      <c r="J16" s="19">
        <v>2</v>
      </c>
      <c r="K16" s="28" t="s">
        <v>133</v>
      </c>
    </row>
    <row r="17" spans="1:11" ht="21.75" customHeight="1">
      <c r="A17" s="18" t="s">
        <v>1018</v>
      </c>
      <c r="B17" s="29" t="s">
        <v>132</v>
      </c>
      <c r="C17" s="30"/>
      <c r="D17" s="17">
        <v>9</v>
      </c>
      <c r="E17" s="32">
        <v>39037</v>
      </c>
      <c r="F17" s="17">
        <f t="shared" si="0"/>
        <v>7177</v>
      </c>
      <c r="G17" s="18" t="str">
        <f t="shared" si="1"/>
        <v>第2医薬</v>
      </c>
      <c r="H17" s="18">
        <v>4</v>
      </c>
      <c r="I17" s="19">
        <f>E17-'低分子最先の承認日'!$B$3</f>
        <v>3338</v>
      </c>
      <c r="J17" s="19">
        <v>2</v>
      </c>
      <c r="K17" s="28" t="s">
        <v>131</v>
      </c>
    </row>
    <row r="18" spans="1:11" ht="21.75" customHeight="1">
      <c r="A18" s="18" t="s">
        <v>1020</v>
      </c>
      <c r="B18" s="29" t="s">
        <v>130</v>
      </c>
      <c r="D18" s="17">
        <v>1</v>
      </c>
      <c r="E18" s="32">
        <v>40407</v>
      </c>
      <c r="F18" s="17">
        <f t="shared" si="0"/>
        <v>8547</v>
      </c>
      <c r="G18" s="18" t="str">
        <f t="shared" si="1"/>
        <v>第2医薬</v>
      </c>
      <c r="H18" s="18">
        <v>4</v>
      </c>
      <c r="I18" s="19">
        <f>E18-'低分子最先の承認日'!$B$3</f>
        <v>4708</v>
      </c>
      <c r="J18" s="19">
        <v>2</v>
      </c>
      <c r="K18" s="28" t="s">
        <v>129</v>
      </c>
    </row>
    <row r="19" spans="1:11" ht="21.75" customHeight="1">
      <c r="A19" s="18" t="s">
        <v>1021</v>
      </c>
      <c r="B19" s="29" t="s">
        <v>128</v>
      </c>
      <c r="D19" s="17">
        <v>25</v>
      </c>
      <c r="E19" s="32">
        <v>36004</v>
      </c>
      <c r="F19" s="17">
        <f t="shared" si="0"/>
        <v>4144</v>
      </c>
      <c r="G19" s="18" t="str">
        <f t="shared" si="1"/>
        <v>製法</v>
      </c>
      <c r="H19" s="18">
        <v>7</v>
      </c>
      <c r="I19" s="19">
        <f>E19-'低分子最先の承認日'!$B$3</f>
        <v>305</v>
      </c>
      <c r="J19" s="19">
        <v>2</v>
      </c>
      <c r="K19" s="28" t="s">
        <v>1459</v>
      </c>
    </row>
    <row r="20" spans="1:11" ht="21.75" customHeight="1">
      <c r="A20" s="18" t="s">
        <v>1022</v>
      </c>
      <c r="B20" s="29" t="s">
        <v>127</v>
      </c>
      <c r="D20" s="17">
        <v>15</v>
      </c>
      <c r="E20" s="32">
        <v>32206</v>
      </c>
      <c r="F20" s="17">
        <f t="shared" si="0"/>
        <v>346</v>
      </c>
      <c r="G20" s="18" t="str">
        <f t="shared" si="1"/>
        <v>製法</v>
      </c>
      <c r="H20" s="18">
        <v>7</v>
      </c>
      <c r="I20" s="19">
        <f>E20-'低分子最先の承認日'!$B$3</f>
        <v>-3493</v>
      </c>
      <c r="J20" s="19">
        <v>2</v>
      </c>
      <c r="K20" s="28" t="s">
        <v>126</v>
      </c>
    </row>
    <row r="21" spans="1:11" ht="21.75" customHeight="1">
      <c r="A21" s="18" t="s">
        <v>1023</v>
      </c>
      <c r="B21" s="29" t="s">
        <v>125</v>
      </c>
      <c r="C21" s="30" t="s">
        <v>1336</v>
      </c>
      <c r="D21" s="17">
        <v>7</v>
      </c>
      <c r="E21" s="32">
        <v>35457</v>
      </c>
      <c r="F21" s="17">
        <f t="shared" si="0"/>
        <v>3597</v>
      </c>
      <c r="G21" s="18" t="str">
        <f t="shared" si="1"/>
        <v>ー</v>
      </c>
      <c r="H21" s="18" t="s">
        <v>993</v>
      </c>
      <c r="K21" s="28" t="s">
        <v>124</v>
      </c>
    </row>
    <row r="22" spans="1:11" ht="21.75" customHeight="1">
      <c r="A22" s="18" t="s">
        <v>1024</v>
      </c>
      <c r="B22" s="29" t="s">
        <v>123</v>
      </c>
      <c r="D22" s="17">
        <v>6</v>
      </c>
      <c r="E22" s="32">
        <v>39435</v>
      </c>
      <c r="F22" s="17">
        <f t="shared" si="0"/>
        <v>7575</v>
      </c>
      <c r="G22" s="18">
        <f t="shared" si="1"/>
      </c>
      <c r="K22" s="28" t="s">
        <v>1460</v>
      </c>
    </row>
    <row r="23" spans="1:11" ht="21.75" customHeight="1">
      <c r="A23" s="18" t="s">
        <v>1026</v>
      </c>
      <c r="B23" s="29" t="s">
        <v>122</v>
      </c>
      <c r="D23" s="17">
        <v>1</v>
      </c>
      <c r="E23" s="32">
        <v>39975</v>
      </c>
      <c r="F23" s="17">
        <f t="shared" si="0"/>
        <v>8115</v>
      </c>
      <c r="G23" s="18">
        <f t="shared" si="1"/>
      </c>
      <c r="K23" s="28" t="s">
        <v>1461</v>
      </c>
    </row>
    <row r="24" spans="1:11" ht="21.75" customHeight="1">
      <c r="A24" s="18" t="s">
        <v>1027</v>
      </c>
      <c r="B24" s="29" t="s">
        <v>121</v>
      </c>
      <c r="D24" s="17">
        <v>1</v>
      </c>
      <c r="E24" s="32">
        <v>40255</v>
      </c>
      <c r="F24" s="17">
        <f t="shared" si="0"/>
        <v>8395</v>
      </c>
      <c r="G24" s="18">
        <f t="shared" si="1"/>
      </c>
      <c r="K24" s="28" t="s">
        <v>1462</v>
      </c>
    </row>
    <row r="25" spans="1:11" ht="21.75" customHeight="1">
      <c r="A25" s="18" t="s">
        <v>1028</v>
      </c>
      <c r="B25" s="29" t="s">
        <v>120</v>
      </c>
      <c r="D25" s="17">
        <v>3</v>
      </c>
      <c r="E25" s="32">
        <v>38166</v>
      </c>
      <c r="F25" s="17">
        <f t="shared" si="0"/>
        <v>6306</v>
      </c>
      <c r="G25" s="18">
        <f t="shared" si="1"/>
      </c>
      <c r="K25" s="28" t="s">
        <v>1463</v>
      </c>
    </row>
    <row r="26" spans="1:11" ht="21.75" customHeight="1">
      <c r="A26" s="18" t="s">
        <v>1030</v>
      </c>
      <c r="B26" s="29" t="s">
        <v>119</v>
      </c>
      <c r="D26" s="17">
        <v>15</v>
      </c>
      <c r="E26" s="32">
        <v>38166</v>
      </c>
      <c r="F26" s="17">
        <f t="shared" si="0"/>
        <v>6306</v>
      </c>
      <c r="G26" s="18">
        <f t="shared" si="1"/>
      </c>
      <c r="K26" s="28" t="s">
        <v>1464</v>
      </c>
    </row>
  </sheetData>
  <sheetProtection/>
  <printOptions/>
  <pageMargins left="0.7086614173228347" right="0.7086614173228347" top="0.7480314960629921" bottom="0.7480314960629921" header="0.31496062992125984" footer="0.31496062992125984"/>
  <pageSetup horizontalDpi="600" verticalDpi="600" orientation="portrait" paperSize="9" scale="20" r:id="rId1"/>
  <headerFooter>
    <oddHeader>&amp;C&amp;42quetiapine　２月度委員会
</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M21" sqref="M21"/>
    </sheetView>
  </sheetViews>
  <sheetFormatPr defaultColWidth="9.140625" defaultRowHeight="15"/>
  <sheetData/>
  <sheetProtection/>
  <printOptions/>
  <pageMargins left="0.7" right="0.7" top="0.75" bottom="0.75" header="0.3" footer="0.3"/>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J36" sqref="J36"/>
    </sheetView>
  </sheetViews>
  <sheetFormatPr defaultColWidth="9.14062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N33" sqref="N33"/>
    </sheetView>
  </sheetViews>
  <sheetFormatPr defaultColWidth="9.14062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H33" sqref="H33"/>
    </sheetView>
  </sheetViews>
  <sheetFormatPr defaultColWidth="9.14062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I31" sqref="I31"/>
    </sheetView>
  </sheetViews>
  <sheetFormatPr defaultColWidth="9.140625" defaultRowHeight="1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J34" sqref="J34"/>
    </sheetView>
  </sheetViews>
  <sheetFormatPr defaultColWidth="9.14062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H29" sqref="H29"/>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109"/>
  <sheetViews>
    <sheetView zoomScale="75" zoomScaleNormal="75" zoomScalePageLayoutView="75" workbookViewId="0" topLeftCell="A1">
      <pane ySplit="1" topLeftCell="A2" activePane="bottomLeft" state="frozen"/>
      <selection pane="topLeft" activeCell="A1" sqref="A1"/>
      <selection pane="bottomLeft" activeCell="E1" sqref="E1:E16384"/>
    </sheetView>
  </sheetViews>
  <sheetFormatPr defaultColWidth="20.00390625" defaultRowHeight="20.25" customHeight="1"/>
  <cols>
    <col min="1" max="1" width="10.421875" style="18" customWidth="1"/>
    <col min="2" max="2" width="20.00390625" style="27" customWidth="1"/>
    <col min="3" max="3" width="20.00390625" style="17" customWidth="1"/>
    <col min="4" max="4" width="8.57421875" style="17" customWidth="1"/>
    <col min="5" max="6" width="20.00390625" style="17" customWidth="1"/>
    <col min="7" max="8" width="17.421875" style="18" customWidth="1"/>
    <col min="9" max="9" width="23.00390625" style="18" customWidth="1"/>
    <col min="10" max="11" width="15.8515625" style="18" customWidth="1"/>
    <col min="12" max="12" width="65.421875" style="33" customWidth="1"/>
    <col min="13" max="16384" width="20.00390625" style="17" customWidth="1"/>
  </cols>
  <sheetData>
    <row r="1" spans="1:12" ht="20.25" customHeight="1">
      <c r="A1" s="18" t="s">
        <v>63</v>
      </c>
      <c r="B1" s="27" t="s">
        <v>0</v>
      </c>
      <c r="C1" s="17" t="s">
        <v>1360</v>
      </c>
      <c r="D1" s="17" t="s">
        <v>1335</v>
      </c>
      <c r="E1" s="17" t="s">
        <v>1</v>
      </c>
      <c r="F1" s="17" t="s">
        <v>1031</v>
      </c>
      <c r="G1" s="23" t="s">
        <v>1474</v>
      </c>
      <c r="H1" s="18" t="s">
        <v>160</v>
      </c>
      <c r="I1" s="18" t="s">
        <v>895</v>
      </c>
      <c r="J1" s="18" t="s">
        <v>1032</v>
      </c>
      <c r="K1" s="18" t="s">
        <v>1033</v>
      </c>
      <c r="L1" s="33" t="s">
        <v>62</v>
      </c>
    </row>
    <row r="2" spans="1:12" ht="20.25" customHeight="1">
      <c r="A2" s="18" t="s">
        <v>1034</v>
      </c>
      <c r="B2" s="31" t="s">
        <v>434</v>
      </c>
      <c r="D2" s="17">
        <v>18</v>
      </c>
      <c r="E2" s="32">
        <v>33281</v>
      </c>
      <c r="F2" s="17">
        <f aca="true" t="shared" si="0" ref="F2:F33">E2-$E$2</f>
        <v>0</v>
      </c>
      <c r="G2" s="18" t="str">
        <f aca="true" t="shared" si="1" ref="G2:G33">SUBSTITUTE(SUBSTITUTE(SUBSTITUTE(SUBSTITUTE(SUBSTITUTE(SUBSTITUTE(SUBSTITUTE(H2,"1","物質"),"2","製剤"),"3","併用"),"4","第2医薬"),"5","用法用量"),"6","診断マーカー"),"7","製法")</f>
        <v>物質</v>
      </c>
      <c r="H2" s="18">
        <v>1</v>
      </c>
      <c r="I2" s="19">
        <f>E2-'低分子最先の承認日'!$B$4</f>
        <v>-2141</v>
      </c>
      <c r="J2" s="19">
        <v>3</v>
      </c>
      <c r="K2" s="19" t="s">
        <v>904</v>
      </c>
      <c r="L2" s="33" t="s">
        <v>433</v>
      </c>
    </row>
    <row r="3" spans="1:12" ht="20.25" customHeight="1">
      <c r="A3" s="18" t="s">
        <v>1035</v>
      </c>
      <c r="B3" s="31" t="s">
        <v>432</v>
      </c>
      <c r="D3" s="17">
        <v>24</v>
      </c>
      <c r="E3" s="32">
        <v>37089</v>
      </c>
      <c r="F3" s="17">
        <f t="shared" si="0"/>
        <v>3808</v>
      </c>
      <c r="G3" s="18" t="str">
        <f t="shared" si="1"/>
        <v>物質</v>
      </c>
      <c r="H3" s="18">
        <v>1</v>
      </c>
      <c r="I3" s="19">
        <f>E3-'低分子最先の承認日'!$B$4</f>
        <v>1667</v>
      </c>
      <c r="J3" s="19">
        <v>3</v>
      </c>
      <c r="K3" s="19" t="s">
        <v>905</v>
      </c>
      <c r="L3" s="33" t="s">
        <v>431</v>
      </c>
    </row>
    <row r="4" spans="1:12" ht="20.25" customHeight="1">
      <c r="A4" s="18" t="s">
        <v>1036</v>
      </c>
      <c r="B4" s="31" t="s">
        <v>430</v>
      </c>
      <c r="D4" s="17">
        <v>18</v>
      </c>
      <c r="E4" s="32">
        <v>37655</v>
      </c>
      <c r="F4" s="17">
        <f t="shared" si="0"/>
        <v>4374</v>
      </c>
      <c r="G4" s="18" t="str">
        <f t="shared" si="1"/>
        <v>物質</v>
      </c>
      <c r="H4" s="18">
        <v>1</v>
      </c>
      <c r="I4" s="19">
        <f>E4-'低分子最先の承認日'!$B$4</f>
        <v>2233</v>
      </c>
      <c r="J4" s="19">
        <v>3</v>
      </c>
      <c r="K4" s="19" t="s">
        <v>906</v>
      </c>
      <c r="L4" s="33" t="s">
        <v>429</v>
      </c>
    </row>
    <row r="5" spans="1:12" ht="20.25" customHeight="1">
      <c r="A5" s="18" t="s">
        <v>427</v>
      </c>
      <c r="B5" s="31" t="s">
        <v>428</v>
      </c>
      <c r="D5" s="17">
        <v>2</v>
      </c>
      <c r="E5" s="32">
        <v>38761</v>
      </c>
      <c r="F5" s="17">
        <f t="shared" si="0"/>
        <v>5480</v>
      </c>
      <c r="G5" s="18" t="str">
        <f t="shared" si="1"/>
        <v>物質</v>
      </c>
      <c r="H5" s="18">
        <v>1</v>
      </c>
      <c r="I5" s="19">
        <f>E5-'低分子最先の承認日'!$B$4</f>
        <v>3339</v>
      </c>
      <c r="J5" s="19">
        <v>3</v>
      </c>
      <c r="K5" s="19" t="s">
        <v>906</v>
      </c>
      <c r="L5" s="33" t="s">
        <v>426</v>
      </c>
    </row>
    <row r="6" spans="1:12" ht="20.25" customHeight="1">
      <c r="A6" s="18" t="s">
        <v>424</v>
      </c>
      <c r="B6" s="31" t="s">
        <v>425</v>
      </c>
      <c r="D6" s="17">
        <v>12</v>
      </c>
      <c r="E6" s="32">
        <v>40756</v>
      </c>
      <c r="F6" s="17">
        <f t="shared" si="0"/>
        <v>7475</v>
      </c>
      <c r="G6" s="18" t="str">
        <f t="shared" si="1"/>
        <v>物質</v>
      </c>
      <c r="H6" s="18">
        <v>1</v>
      </c>
      <c r="I6" s="19">
        <f>E6-'低分子最先の承認日'!$B$4</f>
        <v>5334</v>
      </c>
      <c r="J6" s="19">
        <v>3</v>
      </c>
      <c r="K6" s="19" t="s">
        <v>906</v>
      </c>
      <c r="L6" s="28" t="s">
        <v>423</v>
      </c>
    </row>
    <row r="7" spans="1:12" ht="20.25" customHeight="1">
      <c r="A7" s="18" t="s">
        <v>1037</v>
      </c>
      <c r="B7" s="31" t="s">
        <v>422</v>
      </c>
      <c r="D7" s="17">
        <v>22</v>
      </c>
      <c r="E7" s="32">
        <v>35599</v>
      </c>
      <c r="F7" s="17">
        <f t="shared" si="0"/>
        <v>2318</v>
      </c>
      <c r="G7" s="18" t="str">
        <f t="shared" si="1"/>
        <v>製剤</v>
      </c>
      <c r="H7" s="18">
        <v>2</v>
      </c>
      <c r="I7" s="19">
        <f>E7-'低分子最先の承認日'!$B$4</f>
        <v>177</v>
      </c>
      <c r="J7" s="19">
        <v>3</v>
      </c>
      <c r="K7" s="19"/>
      <c r="L7" s="33" t="s">
        <v>1038</v>
      </c>
    </row>
    <row r="8" spans="1:12" ht="20.25" customHeight="1">
      <c r="A8" s="18" t="s">
        <v>1039</v>
      </c>
      <c r="B8" s="31" t="s">
        <v>421</v>
      </c>
      <c r="D8" s="17">
        <v>20</v>
      </c>
      <c r="E8" s="32">
        <v>37062</v>
      </c>
      <c r="F8" s="17">
        <f t="shared" si="0"/>
        <v>3781</v>
      </c>
      <c r="G8" s="18" t="str">
        <f t="shared" si="1"/>
        <v>製剤</v>
      </c>
      <c r="H8" s="18">
        <v>2</v>
      </c>
      <c r="I8" s="19">
        <f>E8-'低分子最先の承認日'!$B$4</f>
        <v>1640</v>
      </c>
      <c r="J8" s="19">
        <v>3</v>
      </c>
      <c r="K8" s="19"/>
      <c r="L8" s="33" t="s">
        <v>420</v>
      </c>
    </row>
    <row r="9" spans="1:12" ht="20.25" customHeight="1">
      <c r="A9" s="18" t="s">
        <v>1040</v>
      </c>
      <c r="B9" s="31" t="s">
        <v>419</v>
      </c>
      <c r="D9" s="17">
        <v>6</v>
      </c>
      <c r="E9" s="32">
        <v>37414</v>
      </c>
      <c r="F9" s="17">
        <f t="shared" si="0"/>
        <v>4133</v>
      </c>
      <c r="G9" s="18" t="str">
        <f t="shared" si="1"/>
        <v>製剤</v>
      </c>
      <c r="H9" s="18">
        <v>2</v>
      </c>
      <c r="I9" s="19">
        <f>E9-'低分子最先の承認日'!$B$4</f>
        <v>1992</v>
      </c>
      <c r="J9" s="19">
        <v>3</v>
      </c>
      <c r="K9" s="19"/>
      <c r="L9" s="33" t="s">
        <v>418</v>
      </c>
    </row>
    <row r="10" spans="1:12" ht="20.25" customHeight="1">
      <c r="A10" s="18" t="s">
        <v>416</v>
      </c>
      <c r="B10" s="31" t="s">
        <v>417</v>
      </c>
      <c r="D10" s="17">
        <v>5</v>
      </c>
      <c r="E10" s="32">
        <v>37799</v>
      </c>
      <c r="F10" s="17">
        <f t="shared" si="0"/>
        <v>4518</v>
      </c>
      <c r="G10" s="18" t="str">
        <f t="shared" si="1"/>
        <v>製剤</v>
      </c>
      <c r="H10" s="18">
        <v>2</v>
      </c>
      <c r="I10" s="19">
        <f>E10-'低分子最先の承認日'!$B$4</f>
        <v>2377</v>
      </c>
      <c r="J10" s="19">
        <v>3</v>
      </c>
      <c r="K10" s="19"/>
      <c r="L10" s="33" t="s">
        <v>1042</v>
      </c>
    </row>
    <row r="11" spans="1:12" ht="20.25" customHeight="1">
      <c r="A11" s="18" t="s">
        <v>414</v>
      </c>
      <c r="B11" s="31" t="s">
        <v>415</v>
      </c>
      <c r="D11" s="17">
        <v>2</v>
      </c>
      <c r="E11" s="32">
        <v>38964</v>
      </c>
      <c r="F11" s="17">
        <f t="shared" si="0"/>
        <v>5683</v>
      </c>
      <c r="G11" s="18" t="str">
        <f t="shared" si="1"/>
        <v>製剤</v>
      </c>
      <c r="H11" s="18">
        <v>2</v>
      </c>
      <c r="I11" s="19">
        <f>E11-'低分子最先の承認日'!$B$4</f>
        <v>3542</v>
      </c>
      <c r="J11" s="19">
        <v>3</v>
      </c>
      <c r="K11" s="19"/>
      <c r="L11" s="33" t="s">
        <v>413</v>
      </c>
    </row>
    <row r="12" spans="1:12" ht="20.25" customHeight="1">
      <c r="A12" s="18" t="s">
        <v>411</v>
      </c>
      <c r="B12" s="31" t="s">
        <v>412</v>
      </c>
      <c r="D12" s="17">
        <v>5</v>
      </c>
      <c r="E12" s="32">
        <v>39323</v>
      </c>
      <c r="F12" s="17">
        <f t="shared" si="0"/>
        <v>6042</v>
      </c>
      <c r="G12" s="18" t="str">
        <f t="shared" si="1"/>
        <v>製剤</v>
      </c>
      <c r="H12" s="18">
        <v>2</v>
      </c>
      <c r="I12" s="19">
        <f>E12-'低分子最先の承認日'!$B$4</f>
        <v>3901</v>
      </c>
      <c r="J12" s="19">
        <v>3</v>
      </c>
      <c r="K12" s="19"/>
      <c r="L12" s="33" t="s">
        <v>410</v>
      </c>
    </row>
    <row r="13" spans="1:12" ht="20.25" customHeight="1">
      <c r="A13" s="18" t="s">
        <v>408</v>
      </c>
      <c r="B13" s="31" t="s">
        <v>409</v>
      </c>
      <c r="D13" s="17">
        <v>1</v>
      </c>
      <c r="E13" s="32">
        <v>39328</v>
      </c>
      <c r="F13" s="17">
        <f t="shared" si="0"/>
        <v>6047</v>
      </c>
      <c r="G13" s="18" t="str">
        <f t="shared" si="1"/>
        <v>製剤</v>
      </c>
      <c r="H13" s="18">
        <v>2</v>
      </c>
      <c r="I13" s="19">
        <f>E13-'低分子最先の承認日'!$B$4</f>
        <v>3906</v>
      </c>
      <c r="J13" s="19">
        <v>3</v>
      </c>
      <c r="K13" s="19"/>
      <c r="L13" s="33" t="s">
        <v>407</v>
      </c>
    </row>
    <row r="14" spans="1:12" ht="20.25" customHeight="1">
      <c r="A14" s="18" t="s">
        <v>405</v>
      </c>
      <c r="B14" s="31" t="s">
        <v>406</v>
      </c>
      <c r="D14" s="17">
        <v>12</v>
      </c>
      <c r="E14" s="32">
        <v>39419</v>
      </c>
      <c r="F14" s="17">
        <f t="shared" si="0"/>
        <v>6138</v>
      </c>
      <c r="G14" s="18" t="str">
        <f t="shared" si="1"/>
        <v>製剤</v>
      </c>
      <c r="H14" s="18">
        <v>2</v>
      </c>
      <c r="I14" s="19">
        <f>E14-'低分子最先の承認日'!$B$4</f>
        <v>3997</v>
      </c>
      <c r="J14" s="19">
        <v>3</v>
      </c>
      <c r="K14" s="19"/>
      <c r="L14" s="28" t="s">
        <v>404</v>
      </c>
    </row>
    <row r="15" spans="1:12" ht="20.25" customHeight="1">
      <c r="A15" s="18" t="s">
        <v>402</v>
      </c>
      <c r="B15" s="31" t="s">
        <v>403</v>
      </c>
      <c r="D15" s="17">
        <v>12</v>
      </c>
      <c r="E15" s="32">
        <v>39728</v>
      </c>
      <c r="F15" s="17">
        <f t="shared" si="0"/>
        <v>6447</v>
      </c>
      <c r="G15" s="18" t="str">
        <f t="shared" si="1"/>
        <v>製剤</v>
      </c>
      <c r="H15" s="18">
        <v>2</v>
      </c>
      <c r="I15" s="19">
        <f>E15-'低分子最先の承認日'!$B$4</f>
        <v>4306</v>
      </c>
      <c r="J15" s="19">
        <v>3</v>
      </c>
      <c r="K15" s="19"/>
      <c r="L15" s="28" t="s">
        <v>401</v>
      </c>
    </row>
    <row r="16" spans="1:12" ht="20.25" customHeight="1">
      <c r="A16" s="18" t="s">
        <v>399</v>
      </c>
      <c r="B16" s="31" t="s">
        <v>400</v>
      </c>
      <c r="D16" s="17">
        <v>17</v>
      </c>
      <c r="E16" s="32">
        <v>39756</v>
      </c>
      <c r="F16" s="17">
        <f t="shared" si="0"/>
        <v>6475</v>
      </c>
      <c r="G16" s="18" t="str">
        <f t="shared" si="1"/>
        <v>製剤</v>
      </c>
      <c r="H16" s="18">
        <v>2</v>
      </c>
      <c r="I16" s="19">
        <f>E16-'低分子最先の承認日'!$B$4</f>
        <v>4334</v>
      </c>
      <c r="J16" s="19">
        <v>3</v>
      </c>
      <c r="K16" s="19"/>
      <c r="L16" s="28" t="s">
        <v>398</v>
      </c>
    </row>
    <row r="17" spans="1:12" ht="20.25" customHeight="1">
      <c r="A17" s="18" t="s">
        <v>396</v>
      </c>
      <c r="B17" s="31" t="s">
        <v>397</v>
      </c>
      <c r="D17" s="17">
        <v>11</v>
      </c>
      <c r="E17" s="32">
        <v>39762</v>
      </c>
      <c r="F17" s="17">
        <f t="shared" si="0"/>
        <v>6481</v>
      </c>
      <c r="G17" s="18" t="str">
        <f t="shared" si="1"/>
        <v>製剤</v>
      </c>
      <c r="H17" s="18">
        <v>2</v>
      </c>
      <c r="I17" s="19">
        <f>E17-'低分子最先の承認日'!$B$4</f>
        <v>4340</v>
      </c>
      <c r="J17" s="19">
        <v>3</v>
      </c>
      <c r="K17" s="19"/>
      <c r="L17" s="28" t="s">
        <v>395</v>
      </c>
    </row>
    <row r="18" spans="1:12" ht="20.25" customHeight="1">
      <c r="A18" s="18" t="s">
        <v>1045</v>
      </c>
      <c r="B18" s="31" t="s">
        <v>394</v>
      </c>
      <c r="D18" s="17">
        <v>2</v>
      </c>
      <c r="E18" s="32">
        <v>41264</v>
      </c>
      <c r="F18" s="17">
        <f t="shared" si="0"/>
        <v>7983</v>
      </c>
      <c r="G18" s="18" t="str">
        <f t="shared" si="1"/>
        <v>製剤</v>
      </c>
      <c r="H18" s="18">
        <v>2</v>
      </c>
      <c r="I18" s="19">
        <f>E18-'低分子最先の承認日'!$B$4</f>
        <v>5842</v>
      </c>
      <c r="J18" s="19">
        <v>3</v>
      </c>
      <c r="K18" s="19"/>
      <c r="L18" s="28" t="s">
        <v>393</v>
      </c>
    </row>
    <row r="19" spans="1:12" ht="20.25" customHeight="1">
      <c r="A19" s="18" t="s">
        <v>391</v>
      </c>
      <c r="B19" s="31" t="s">
        <v>392</v>
      </c>
      <c r="D19" s="17">
        <v>11</v>
      </c>
      <c r="E19" s="32">
        <v>39436</v>
      </c>
      <c r="F19" s="17">
        <f t="shared" si="0"/>
        <v>6155</v>
      </c>
      <c r="G19" s="18" t="str">
        <f t="shared" si="1"/>
        <v>併用</v>
      </c>
      <c r="H19" s="18">
        <v>3</v>
      </c>
      <c r="I19" s="19">
        <f>E19-'低分子最先の承認日'!$B$4</f>
        <v>4014</v>
      </c>
      <c r="J19" s="19">
        <v>3</v>
      </c>
      <c r="K19" s="19"/>
      <c r="L19" s="28" t="s">
        <v>390</v>
      </c>
    </row>
    <row r="20" spans="1:12" ht="20.25" customHeight="1">
      <c r="A20" s="18" t="s">
        <v>388</v>
      </c>
      <c r="B20" s="31" t="s">
        <v>389</v>
      </c>
      <c r="D20" s="17">
        <v>10</v>
      </c>
      <c r="E20" s="32">
        <v>39895</v>
      </c>
      <c r="F20" s="17">
        <f t="shared" si="0"/>
        <v>6614</v>
      </c>
      <c r="G20" s="18" t="str">
        <f t="shared" si="1"/>
        <v>併用</v>
      </c>
      <c r="H20" s="18">
        <v>3</v>
      </c>
      <c r="I20" s="19">
        <f>E20-'低分子最先の承認日'!$B$4</f>
        <v>4473</v>
      </c>
      <c r="J20" s="19">
        <v>3</v>
      </c>
      <c r="K20" s="19"/>
      <c r="L20" s="28" t="s">
        <v>387</v>
      </c>
    </row>
    <row r="21" spans="1:12" ht="20.25" customHeight="1">
      <c r="A21" s="18" t="s">
        <v>1046</v>
      </c>
      <c r="B21" s="31" t="s">
        <v>386</v>
      </c>
      <c r="D21" s="17">
        <v>12</v>
      </c>
      <c r="E21" s="32">
        <v>35157</v>
      </c>
      <c r="F21" s="17">
        <f t="shared" si="0"/>
        <v>1876</v>
      </c>
      <c r="G21" s="18" t="str">
        <f t="shared" si="1"/>
        <v>併用</v>
      </c>
      <c r="H21" s="18">
        <v>3</v>
      </c>
      <c r="I21" s="19">
        <f>E21-'低分子最先の承認日'!$B$4</f>
        <v>-265</v>
      </c>
      <c r="J21" s="19">
        <v>3</v>
      </c>
      <c r="K21" s="19"/>
      <c r="L21" s="33" t="s">
        <v>385</v>
      </c>
    </row>
    <row r="22" spans="1:12" ht="20.25" customHeight="1">
      <c r="A22" s="18" t="s">
        <v>1047</v>
      </c>
      <c r="B22" s="31" t="s">
        <v>384</v>
      </c>
      <c r="D22" s="17">
        <v>23</v>
      </c>
      <c r="E22" s="32">
        <v>36350</v>
      </c>
      <c r="F22" s="17">
        <f t="shared" si="0"/>
        <v>3069</v>
      </c>
      <c r="G22" s="18" t="str">
        <f t="shared" si="1"/>
        <v>併用</v>
      </c>
      <c r="H22" s="18">
        <v>3</v>
      </c>
      <c r="I22" s="19">
        <f>E22-'低分子最先の承認日'!$B$4</f>
        <v>928</v>
      </c>
      <c r="J22" s="19">
        <v>3</v>
      </c>
      <c r="K22" s="19"/>
      <c r="L22" s="33" t="s">
        <v>383</v>
      </c>
    </row>
    <row r="23" spans="1:12" ht="20.25" customHeight="1">
      <c r="A23" s="18" t="s">
        <v>1048</v>
      </c>
      <c r="B23" s="31" t="s">
        <v>382</v>
      </c>
      <c r="D23" s="17">
        <v>16</v>
      </c>
      <c r="E23" s="32">
        <v>36991</v>
      </c>
      <c r="F23" s="17">
        <f t="shared" si="0"/>
        <v>3710</v>
      </c>
      <c r="G23" s="18" t="str">
        <f t="shared" si="1"/>
        <v>併用</v>
      </c>
      <c r="H23" s="18">
        <v>3</v>
      </c>
      <c r="I23" s="19">
        <f>E23-'低分子最先の承認日'!$B$4</f>
        <v>1569</v>
      </c>
      <c r="J23" s="19">
        <v>3</v>
      </c>
      <c r="K23" s="19"/>
      <c r="L23" s="33" t="s">
        <v>381</v>
      </c>
    </row>
    <row r="24" spans="1:12" ht="20.25" customHeight="1">
      <c r="A24" s="18" t="s">
        <v>1050</v>
      </c>
      <c r="B24" s="31" t="s">
        <v>380</v>
      </c>
      <c r="D24" s="17">
        <v>15</v>
      </c>
      <c r="E24" s="32">
        <v>36991</v>
      </c>
      <c r="F24" s="17">
        <f t="shared" si="0"/>
        <v>3710</v>
      </c>
      <c r="G24" s="18" t="str">
        <f t="shared" si="1"/>
        <v>併用</v>
      </c>
      <c r="H24" s="18">
        <v>3</v>
      </c>
      <c r="I24" s="19">
        <f>E24-'低分子最先の承認日'!$B$4</f>
        <v>1569</v>
      </c>
      <c r="J24" s="19">
        <v>3</v>
      </c>
      <c r="K24" s="19"/>
      <c r="L24" s="33" t="s">
        <v>379</v>
      </c>
    </row>
    <row r="25" spans="1:12" ht="20.25" customHeight="1">
      <c r="A25" s="18" t="s">
        <v>1051</v>
      </c>
      <c r="B25" s="31" t="s">
        <v>378</v>
      </c>
      <c r="D25" s="17">
        <v>8</v>
      </c>
      <c r="E25" s="32">
        <v>37123</v>
      </c>
      <c r="F25" s="17">
        <f t="shared" si="0"/>
        <v>3842</v>
      </c>
      <c r="G25" s="18" t="str">
        <f t="shared" si="1"/>
        <v>併用</v>
      </c>
      <c r="H25" s="18">
        <v>3</v>
      </c>
      <c r="I25" s="19">
        <f>E25-'低分子最先の承認日'!$B$4</f>
        <v>1701</v>
      </c>
      <c r="J25" s="19">
        <v>3</v>
      </c>
      <c r="K25" s="19"/>
      <c r="L25" s="33" t="s">
        <v>377</v>
      </c>
    </row>
    <row r="26" spans="1:12" ht="20.25" customHeight="1">
      <c r="A26" s="18" t="s">
        <v>1052</v>
      </c>
      <c r="B26" s="31" t="s">
        <v>376</v>
      </c>
      <c r="D26" s="17">
        <v>25</v>
      </c>
      <c r="E26" s="32">
        <v>37210</v>
      </c>
      <c r="F26" s="17">
        <f t="shared" si="0"/>
        <v>3929</v>
      </c>
      <c r="G26" s="18" t="str">
        <f t="shared" si="1"/>
        <v>併用</v>
      </c>
      <c r="H26" s="18">
        <v>3</v>
      </c>
      <c r="I26" s="19">
        <f>E26-'低分子最先の承認日'!$B$4</f>
        <v>1788</v>
      </c>
      <c r="J26" s="19">
        <v>3</v>
      </c>
      <c r="K26" s="19"/>
      <c r="L26" s="33" t="s">
        <v>375</v>
      </c>
    </row>
    <row r="27" spans="1:12" ht="20.25" customHeight="1">
      <c r="A27" s="18" t="s">
        <v>1053</v>
      </c>
      <c r="B27" s="31" t="s">
        <v>374</v>
      </c>
      <c r="D27" s="17">
        <v>5</v>
      </c>
      <c r="E27" s="32">
        <v>37224</v>
      </c>
      <c r="F27" s="17">
        <f t="shared" si="0"/>
        <v>3943</v>
      </c>
      <c r="G27" s="18" t="str">
        <f t="shared" si="1"/>
        <v>併用</v>
      </c>
      <c r="H27" s="18">
        <v>3</v>
      </c>
      <c r="I27" s="19">
        <f>E27-'低分子最先の承認日'!$B$4</f>
        <v>1802</v>
      </c>
      <c r="J27" s="19">
        <v>3</v>
      </c>
      <c r="K27" s="19"/>
      <c r="L27" s="33" t="s">
        <v>373</v>
      </c>
    </row>
    <row r="28" spans="1:12" ht="20.25" customHeight="1">
      <c r="A28" s="18" t="s">
        <v>1054</v>
      </c>
      <c r="B28" s="31" t="s">
        <v>372</v>
      </c>
      <c r="C28" s="30" t="s">
        <v>1337</v>
      </c>
      <c r="D28" s="17">
        <v>21</v>
      </c>
      <c r="E28" s="32">
        <v>37635</v>
      </c>
      <c r="F28" s="17">
        <f t="shared" si="0"/>
        <v>4354</v>
      </c>
      <c r="G28" s="18" t="str">
        <f t="shared" si="1"/>
        <v>併用</v>
      </c>
      <c r="H28" s="18">
        <v>3</v>
      </c>
      <c r="I28" s="19">
        <f>E28-'低分子最先の承認日'!$B$4</f>
        <v>2213</v>
      </c>
      <c r="J28" s="19">
        <v>3</v>
      </c>
      <c r="K28" s="19"/>
      <c r="L28" s="33" t="s">
        <v>371</v>
      </c>
    </row>
    <row r="29" spans="1:12" ht="20.25" customHeight="1">
      <c r="A29" s="18" t="s">
        <v>369</v>
      </c>
      <c r="B29" s="31" t="s">
        <v>370</v>
      </c>
      <c r="D29" s="17">
        <v>11</v>
      </c>
      <c r="E29" s="32">
        <v>37757</v>
      </c>
      <c r="F29" s="17">
        <f t="shared" si="0"/>
        <v>4476</v>
      </c>
      <c r="G29" s="18" t="str">
        <f t="shared" si="1"/>
        <v>併用</v>
      </c>
      <c r="H29" s="18">
        <v>3</v>
      </c>
      <c r="I29" s="19">
        <f>E29-'低分子最先の承認日'!$B$4</f>
        <v>2335</v>
      </c>
      <c r="J29" s="19">
        <v>3</v>
      </c>
      <c r="K29" s="19"/>
      <c r="L29" s="33" t="s">
        <v>368</v>
      </c>
    </row>
    <row r="30" spans="1:12" ht="20.25" customHeight="1">
      <c r="A30" s="18" t="s">
        <v>366</v>
      </c>
      <c r="B30" s="31" t="s">
        <v>367</v>
      </c>
      <c r="D30" s="17">
        <v>21</v>
      </c>
      <c r="E30" s="32">
        <v>37757</v>
      </c>
      <c r="F30" s="17">
        <f t="shared" si="0"/>
        <v>4476</v>
      </c>
      <c r="G30" s="18" t="str">
        <f t="shared" si="1"/>
        <v>併用</v>
      </c>
      <c r="H30" s="18">
        <v>3</v>
      </c>
      <c r="I30" s="19">
        <f>E30-'低分子最先の承認日'!$B$4</f>
        <v>2335</v>
      </c>
      <c r="J30" s="19">
        <v>3</v>
      </c>
      <c r="K30" s="19"/>
      <c r="L30" s="33" t="s">
        <v>365</v>
      </c>
    </row>
    <row r="31" spans="1:12" ht="20.25" customHeight="1">
      <c r="A31" s="18" t="s">
        <v>363</v>
      </c>
      <c r="B31" s="31" t="s">
        <v>364</v>
      </c>
      <c r="D31" s="17">
        <v>15</v>
      </c>
      <c r="E31" s="32">
        <v>37769</v>
      </c>
      <c r="F31" s="17">
        <f t="shared" si="0"/>
        <v>4488</v>
      </c>
      <c r="G31" s="18" t="str">
        <f t="shared" si="1"/>
        <v>併用</v>
      </c>
      <c r="H31" s="18">
        <v>3</v>
      </c>
      <c r="I31" s="19">
        <f>E31-'低分子最先の承認日'!$B$4</f>
        <v>2347</v>
      </c>
      <c r="J31" s="19">
        <v>3</v>
      </c>
      <c r="K31" s="19"/>
      <c r="L31" s="33" t="s">
        <v>362</v>
      </c>
    </row>
    <row r="32" spans="1:12" ht="20.25" customHeight="1">
      <c r="A32" s="18" t="s">
        <v>360</v>
      </c>
      <c r="B32" s="31" t="s">
        <v>361</v>
      </c>
      <c r="D32" s="17">
        <v>7</v>
      </c>
      <c r="E32" s="32">
        <v>37972</v>
      </c>
      <c r="F32" s="17">
        <f t="shared" si="0"/>
        <v>4691</v>
      </c>
      <c r="G32" s="18" t="str">
        <f t="shared" si="1"/>
        <v>併用</v>
      </c>
      <c r="H32" s="18">
        <v>3</v>
      </c>
      <c r="I32" s="19">
        <f>E32-'低分子最先の承認日'!$B$4</f>
        <v>2550</v>
      </c>
      <c r="J32" s="19">
        <v>3</v>
      </c>
      <c r="K32" s="19"/>
      <c r="L32" s="33" t="s">
        <v>359</v>
      </c>
    </row>
    <row r="33" spans="1:12" ht="20.25" customHeight="1">
      <c r="A33" s="18" t="s">
        <v>357</v>
      </c>
      <c r="B33" s="31" t="s">
        <v>358</v>
      </c>
      <c r="C33" s="30" t="s">
        <v>1361</v>
      </c>
      <c r="D33" s="17">
        <v>2</v>
      </c>
      <c r="E33" s="32">
        <v>38121</v>
      </c>
      <c r="F33" s="17">
        <f t="shared" si="0"/>
        <v>4840</v>
      </c>
      <c r="G33" s="18" t="str">
        <f t="shared" si="1"/>
        <v>併用</v>
      </c>
      <c r="H33" s="18">
        <v>3</v>
      </c>
      <c r="I33" s="19">
        <f>E33-'低分子最先の承認日'!$B$4</f>
        <v>2699</v>
      </c>
      <c r="J33" s="19">
        <v>3</v>
      </c>
      <c r="K33" s="19"/>
      <c r="L33" s="33" t="s">
        <v>356</v>
      </c>
    </row>
    <row r="34" spans="1:12" ht="20.25" customHeight="1">
      <c r="A34" s="18" t="s">
        <v>354</v>
      </c>
      <c r="B34" s="31" t="s">
        <v>355</v>
      </c>
      <c r="D34" s="17">
        <v>2</v>
      </c>
      <c r="E34" s="32">
        <v>38275</v>
      </c>
      <c r="F34" s="17">
        <f aca="true" t="shared" si="2" ref="F34:F65">E34-$E$2</f>
        <v>4994</v>
      </c>
      <c r="G34" s="18" t="str">
        <f aca="true" t="shared" si="3" ref="G34:G65">SUBSTITUTE(SUBSTITUTE(SUBSTITUTE(SUBSTITUTE(SUBSTITUTE(SUBSTITUTE(SUBSTITUTE(H34,"1","物質"),"2","製剤"),"3","併用"),"4","第2医薬"),"5","用法用量"),"6","診断マーカー"),"7","製法")</f>
        <v>併用</v>
      </c>
      <c r="H34" s="18">
        <v>3</v>
      </c>
      <c r="I34" s="19">
        <f>E34-'低分子最先の承認日'!$B$4</f>
        <v>2853</v>
      </c>
      <c r="J34" s="19">
        <v>3</v>
      </c>
      <c r="K34" s="19"/>
      <c r="L34" s="33" t="s">
        <v>353</v>
      </c>
    </row>
    <row r="35" spans="1:12" ht="20.25" customHeight="1">
      <c r="A35" s="18" t="s">
        <v>351</v>
      </c>
      <c r="B35" s="31" t="s">
        <v>352</v>
      </c>
      <c r="D35" s="17">
        <v>12</v>
      </c>
      <c r="E35" s="32">
        <v>38293</v>
      </c>
      <c r="F35" s="17">
        <f t="shared" si="2"/>
        <v>5012</v>
      </c>
      <c r="G35" s="18" t="str">
        <f t="shared" si="3"/>
        <v>併用</v>
      </c>
      <c r="H35" s="18">
        <v>3</v>
      </c>
      <c r="I35" s="19">
        <f>E35-'低分子最先の承認日'!$B$4</f>
        <v>2871</v>
      </c>
      <c r="J35" s="19">
        <v>3</v>
      </c>
      <c r="K35" s="19"/>
      <c r="L35" s="33" t="s">
        <v>350</v>
      </c>
    </row>
    <row r="36" spans="1:12" ht="20.25" customHeight="1">
      <c r="A36" s="18" t="s">
        <v>348</v>
      </c>
      <c r="B36" s="31" t="s">
        <v>349</v>
      </c>
      <c r="D36" s="17">
        <v>7</v>
      </c>
      <c r="E36" s="32">
        <v>38303</v>
      </c>
      <c r="F36" s="17">
        <f t="shared" si="2"/>
        <v>5022</v>
      </c>
      <c r="G36" s="18" t="str">
        <f t="shared" si="3"/>
        <v>併用</v>
      </c>
      <c r="H36" s="18">
        <v>3</v>
      </c>
      <c r="I36" s="19">
        <f>E36-'低分子最先の承認日'!$B$4</f>
        <v>2881</v>
      </c>
      <c r="J36" s="19">
        <v>3</v>
      </c>
      <c r="K36" s="19"/>
      <c r="L36" s="33" t="s">
        <v>347</v>
      </c>
    </row>
    <row r="37" spans="1:12" ht="20.25" customHeight="1">
      <c r="A37" s="18" t="s">
        <v>345</v>
      </c>
      <c r="B37" s="31" t="s">
        <v>346</v>
      </c>
      <c r="D37" s="17">
        <v>1</v>
      </c>
      <c r="E37" s="32">
        <v>38315</v>
      </c>
      <c r="F37" s="17">
        <f t="shared" si="2"/>
        <v>5034</v>
      </c>
      <c r="G37" s="18" t="str">
        <f t="shared" si="3"/>
        <v>併用</v>
      </c>
      <c r="H37" s="18">
        <v>3</v>
      </c>
      <c r="I37" s="19">
        <f>E37-'低分子最先の承認日'!$B$4</f>
        <v>2893</v>
      </c>
      <c r="J37" s="19">
        <v>3</v>
      </c>
      <c r="K37" s="19"/>
      <c r="L37" s="33" t="s">
        <v>344</v>
      </c>
    </row>
    <row r="38" spans="1:12" ht="20.25" customHeight="1">
      <c r="A38" s="18" t="s">
        <v>342</v>
      </c>
      <c r="B38" s="31" t="s">
        <v>343</v>
      </c>
      <c r="D38" s="17">
        <v>9</v>
      </c>
      <c r="E38" s="32">
        <v>38485</v>
      </c>
      <c r="F38" s="17">
        <f t="shared" si="2"/>
        <v>5204</v>
      </c>
      <c r="G38" s="18" t="str">
        <f t="shared" si="3"/>
        <v>併用</v>
      </c>
      <c r="H38" s="18">
        <v>3</v>
      </c>
      <c r="I38" s="19">
        <f>E38-'低分子最先の承認日'!$B$4</f>
        <v>3063</v>
      </c>
      <c r="J38" s="19">
        <v>3</v>
      </c>
      <c r="K38" s="19"/>
      <c r="L38" s="33" t="s">
        <v>341</v>
      </c>
    </row>
    <row r="39" spans="1:12" ht="20.25" customHeight="1">
      <c r="A39" s="18" t="s">
        <v>339</v>
      </c>
      <c r="B39" s="31" t="s">
        <v>340</v>
      </c>
      <c r="D39" s="17">
        <v>1</v>
      </c>
      <c r="E39" s="32">
        <v>38538</v>
      </c>
      <c r="F39" s="17">
        <f t="shared" si="2"/>
        <v>5257</v>
      </c>
      <c r="G39" s="18" t="str">
        <f t="shared" si="3"/>
        <v>併用</v>
      </c>
      <c r="H39" s="18">
        <v>3</v>
      </c>
      <c r="I39" s="19">
        <f>E39-'低分子最先の承認日'!$B$4</f>
        <v>3116</v>
      </c>
      <c r="J39" s="19">
        <v>3</v>
      </c>
      <c r="K39" s="19"/>
      <c r="L39" s="33" t="s">
        <v>338</v>
      </c>
    </row>
    <row r="40" spans="1:12" ht="20.25" customHeight="1">
      <c r="A40" s="18" t="s">
        <v>336</v>
      </c>
      <c r="B40" s="31" t="s">
        <v>337</v>
      </c>
      <c r="D40" s="17">
        <v>1</v>
      </c>
      <c r="E40" s="32">
        <v>38589</v>
      </c>
      <c r="F40" s="17">
        <f t="shared" si="2"/>
        <v>5308</v>
      </c>
      <c r="G40" s="18" t="str">
        <f t="shared" si="3"/>
        <v>併用</v>
      </c>
      <c r="H40" s="18">
        <v>3</v>
      </c>
      <c r="I40" s="19">
        <f>E40-'低分子最先の承認日'!$B$4</f>
        <v>3167</v>
      </c>
      <c r="J40" s="19">
        <v>3</v>
      </c>
      <c r="K40" s="19"/>
      <c r="L40" s="33" t="s">
        <v>335</v>
      </c>
    </row>
    <row r="41" spans="1:12" ht="20.25" customHeight="1">
      <c r="A41" s="18" t="s">
        <v>333</v>
      </c>
      <c r="B41" s="31" t="s">
        <v>334</v>
      </c>
      <c r="D41" s="17">
        <v>1</v>
      </c>
      <c r="E41" s="32">
        <v>38604</v>
      </c>
      <c r="F41" s="17">
        <f t="shared" si="2"/>
        <v>5323</v>
      </c>
      <c r="G41" s="18" t="str">
        <f t="shared" si="3"/>
        <v>併用</v>
      </c>
      <c r="H41" s="18">
        <v>3</v>
      </c>
      <c r="I41" s="19">
        <f>E41-'低分子最先の承認日'!$B$4</f>
        <v>3182</v>
      </c>
      <c r="J41" s="19">
        <v>3</v>
      </c>
      <c r="K41" s="19"/>
      <c r="L41" s="33" t="s">
        <v>332</v>
      </c>
    </row>
    <row r="42" spans="1:12" ht="20.25" customHeight="1">
      <c r="A42" s="18" t="s">
        <v>330</v>
      </c>
      <c r="B42" s="31" t="s">
        <v>331</v>
      </c>
      <c r="D42" s="17">
        <v>17</v>
      </c>
      <c r="E42" s="32">
        <v>38944</v>
      </c>
      <c r="F42" s="17">
        <f t="shared" si="2"/>
        <v>5663</v>
      </c>
      <c r="G42" s="18" t="str">
        <f t="shared" si="3"/>
        <v>併用</v>
      </c>
      <c r="H42" s="18">
        <v>3</v>
      </c>
      <c r="I42" s="19">
        <f>E42-'低分子最先の承認日'!$B$4</f>
        <v>3522</v>
      </c>
      <c r="J42" s="19">
        <v>3</v>
      </c>
      <c r="K42" s="19"/>
      <c r="L42" s="33" t="s">
        <v>329</v>
      </c>
    </row>
    <row r="43" spans="1:12" ht="20.25" customHeight="1">
      <c r="A43" s="18" t="s">
        <v>327</v>
      </c>
      <c r="B43" s="31" t="s">
        <v>328</v>
      </c>
      <c r="D43" s="17">
        <v>1</v>
      </c>
      <c r="E43" s="32">
        <v>38952</v>
      </c>
      <c r="F43" s="17">
        <f t="shared" si="2"/>
        <v>5671</v>
      </c>
      <c r="G43" s="18" t="str">
        <f t="shared" si="3"/>
        <v>併用</v>
      </c>
      <c r="H43" s="18">
        <v>3</v>
      </c>
      <c r="I43" s="19">
        <f>E43-'低分子最先の承認日'!$B$4</f>
        <v>3530</v>
      </c>
      <c r="J43" s="19">
        <v>3</v>
      </c>
      <c r="K43" s="19"/>
      <c r="L43" s="33" t="s">
        <v>326</v>
      </c>
    </row>
    <row r="44" spans="1:12" ht="20.25" customHeight="1">
      <c r="A44" s="18" t="s">
        <v>324</v>
      </c>
      <c r="B44" s="31" t="s">
        <v>325</v>
      </c>
      <c r="D44" s="17">
        <v>1</v>
      </c>
      <c r="E44" s="32">
        <v>39016</v>
      </c>
      <c r="F44" s="17">
        <f t="shared" si="2"/>
        <v>5735</v>
      </c>
      <c r="G44" s="18" t="str">
        <f t="shared" si="3"/>
        <v>併用</v>
      </c>
      <c r="H44" s="18">
        <v>3</v>
      </c>
      <c r="I44" s="19">
        <f>E44-'低分子最先の承認日'!$B$4</f>
        <v>3594</v>
      </c>
      <c r="J44" s="19">
        <v>3</v>
      </c>
      <c r="K44" s="19"/>
      <c r="L44" s="33" t="s">
        <v>323</v>
      </c>
    </row>
    <row r="45" spans="1:12" ht="20.25" customHeight="1">
      <c r="A45" s="18" t="s">
        <v>321</v>
      </c>
      <c r="B45" s="31" t="s">
        <v>322</v>
      </c>
      <c r="D45" s="17">
        <v>1</v>
      </c>
      <c r="E45" s="32">
        <v>39017</v>
      </c>
      <c r="F45" s="17">
        <f t="shared" si="2"/>
        <v>5736</v>
      </c>
      <c r="G45" s="18" t="str">
        <f t="shared" si="3"/>
        <v>併用</v>
      </c>
      <c r="H45" s="18">
        <v>3</v>
      </c>
      <c r="I45" s="19">
        <f>E45-'低分子最先の承認日'!$B$4</f>
        <v>3595</v>
      </c>
      <c r="J45" s="19">
        <v>3</v>
      </c>
      <c r="K45" s="19"/>
      <c r="L45" s="33" t="s">
        <v>320</v>
      </c>
    </row>
    <row r="46" spans="1:12" ht="20.25" customHeight="1">
      <c r="A46" s="18" t="s">
        <v>318</v>
      </c>
      <c r="B46" s="31" t="s">
        <v>319</v>
      </c>
      <c r="D46" s="17">
        <v>11</v>
      </c>
      <c r="E46" s="32">
        <v>39027</v>
      </c>
      <c r="F46" s="17">
        <f t="shared" si="2"/>
        <v>5746</v>
      </c>
      <c r="G46" s="18" t="str">
        <f t="shared" si="3"/>
        <v>併用</v>
      </c>
      <c r="H46" s="18">
        <v>3</v>
      </c>
      <c r="I46" s="19">
        <f>E46-'低分子最先の承認日'!$B$4</f>
        <v>3605</v>
      </c>
      <c r="J46" s="19">
        <v>3</v>
      </c>
      <c r="K46" s="19"/>
      <c r="L46" s="33" t="s">
        <v>317</v>
      </c>
    </row>
    <row r="47" spans="1:12" ht="20.25" customHeight="1">
      <c r="A47" s="18" t="s">
        <v>315</v>
      </c>
      <c r="B47" s="31" t="s">
        <v>316</v>
      </c>
      <c r="D47" s="17">
        <v>20</v>
      </c>
      <c r="E47" s="32">
        <v>39029</v>
      </c>
      <c r="F47" s="17">
        <f t="shared" si="2"/>
        <v>5748</v>
      </c>
      <c r="G47" s="18" t="str">
        <f t="shared" si="3"/>
        <v>併用</v>
      </c>
      <c r="H47" s="18">
        <v>3</v>
      </c>
      <c r="I47" s="19">
        <f>E47-'低分子最先の承認日'!$B$4</f>
        <v>3607</v>
      </c>
      <c r="J47" s="19">
        <v>3</v>
      </c>
      <c r="K47" s="19"/>
      <c r="L47" s="33" t="s">
        <v>314</v>
      </c>
    </row>
    <row r="48" spans="1:12" ht="20.25" customHeight="1">
      <c r="A48" s="18" t="s">
        <v>312</v>
      </c>
      <c r="B48" s="31" t="s">
        <v>313</v>
      </c>
      <c r="D48" s="17">
        <v>11</v>
      </c>
      <c r="E48" s="32">
        <v>39118</v>
      </c>
      <c r="F48" s="17">
        <f t="shared" si="2"/>
        <v>5837</v>
      </c>
      <c r="G48" s="18" t="str">
        <f t="shared" si="3"/>
        <v>併用</v>
      </c>
      <c r="H48" s="18">
        <v>3</v>
      </c>
      <c r="I48" s="19">
        <f>E48-'低分子最先の承認日'!$B$4</f>
        <v>3696</v>
      </c>
      <c r="J48" s="19">
        <v>3</v>
      </c>
      <c r="K48" s="19"/>
      <c r="L48" s="33" t="s">
        <v>311</v>
      </c>
    </row>
    <row r="49" spans="1:12" ht="20.25" customHeight="1">
      <c r="A49" s="18" t="s">
        <v>309</v>
      </c>
      <c r="B49" s="31" t="s">
        <v>310</v>
      </c>
      <c r="D49" s="17">
        <v>1</v>
      </c>
      <c r="E49" s="32">
        <v>39149</v>
      </c>
      <c r="F49" s="17">
        <f t="shared" si="2"/>
        <v>5868</v>
      </c>
      <c r="G49" s="18" t="str">
        <f t="shared" si="3"/>
        <v>併用</v>
      </c>
      <c r="H49" s="18">
        <v>3</v>
      </c>
      <c r="I49" s="19">
        <f>E49-'低分子最先の承認日'!$B$4</f>
        <v>3727</v>
      </c>
      <c r="J49" s="19">
        <v>3</v>
      </c>
      <c r="K49" s="19"/>
      <c r="L49" s="33" t="s">
        <v>308</v>
      </c>
    </row>
    <row r="50" spans="1:12" ht="20.25" customHeight="1">
      <c r="A50" s="18" t="s">
        <v>306</v>
      </c>
      <c r="B50" s="31" t="s">
        <v>307</v>
      </c>
      <c r="D50" s="17">
        <v>10</v>
      </c>
      <c r="E50" s="32">
        <v>39178</v>
      </c>
      <c r="F50" s="17">
        <f t="shared" si="2"/>
        <v>5897</v>
      </c>
      <c r="G50" s="18" t="str">
        <f t="shared" si="3"/>
        <v>併用</v>
      </c>
      <c r="H50" s="18">
        <v>3</v>
      </c>
      <c r="I50" s="19">
        <f>E50-'低分子最先の承認日'!$B$4</f>
        <v>3756</v>
      </c>
      <c r="J50" s="19">
        <v>3</v>
      </c>
      <c r="K50" s="19"/>
      <c r="L50" s="33" t="s">
        <v>305</v>
      </c>
    </row>
    <row r="51" spans="1:12" ht="20.25" customHeight="1">
      <c r="A51" s="18" t="s">
        <v>303</v>
      </c>
      <c r="B51" s="31" t="s">
        <v>304</v>
      </c>
      <c r="D51" s="17">
        <v>18</v>
      </c>
      <c r="E51" s="32">
        <v>39259</v>
      </c>
      <c r="F51" s="17">
        <f t="shared" si="2"/>
        <v>5978</v>
      </c>
      <c r="G51" s="18" t="str">
        <f t="shared" si="3"/>
        <v>併用</v>
      </c>
      <c r="H51" s="18">
        <v>3</v>
      </c>
      <c r="I51" s="19">
        <f>E51-'低分子最先の承認日'!$B$4</f>
        <v>3837</v>
      </c>
      <c r="J51" s="19">
        <v>3</v>
      </c>
      <c r="K51" s="19"/>
      <c r="L51" s="33" t="s">
        <v>302</v>
      </c>
    </row>
    <row r="52" spans="1:12" ht="20.25" customHeight="1">
      <c r="A52" s="18" t="s">
        <v>300</v>
      </c>
      <c r="B52" s="31" t="s">
        <v>301</v>
      </c>
      <c r="D52" s="17">
        <v>1</v>
      </c>
      <c r="E52" s="32">
        <v>39554</v>
      </c>
      <c r="F52" s="17">
        <f t="shared" si="2"/>
        <v>6273</v>
      </c>
      <c r="G52" s="18" t="str">
        <f t="shared" si="3"/>
        <v>併用</v>
      </c>
      <c r="H52" s="18">
        <v>3</v>
      </c>
      <c r="I52" s="19">
        <f>E52-'低分子最先の承認日'!$B$4</f>
        <v>4132</v>
      </c>
      <c r="J52" s="19">
        <v>3</v>
      </c>
      <c r="K52" s="19"/>
      <c r="L52" s="28" t="s">
        <v>299</v>
      </c>
    </row>
    <row r="53" spans="1:12" ht="20.25" customHeight="1">
      <c r="A53" s="18" t="s">
        <v>297</v>
      </c>
      <c r="B53" s="31" t="s">
        <v>298</v>
      </c>
      <c r="D53" s="17">
        <v>1</v>
      </c>
      <c r="E53" s="32">
        <v>39626</v>
      </c>
      <c r="F53" s="17">
        <f t="shared" si="2"/>
        <v>6345</v>
      </c>
      <c r="G53" s="18" t="str">
        <f t="shared" si="3"/>
        <v>併用</v>
      </c>
      <c r="H53" s="18">
        <v>3</v>
      </c>
      <c r="I53" s="19">
        <f>E53-'低分子最先の承認日'!$B$4</f>
        <v>4204</v>
      </c>
      <c r="J53" s="19">
        <v>3</v>
      </c>
      <c r="K53" s="19"/>
      <c r="L53" s="28" t="s">
        <v>296</v>
      </c>
    </row>
    <row r="54" spans="1:12" ht="20.25" customHeight="1">
      <c r="A54" s="18" t="s">
        <v>294</v>
      </c>
      <c r="B54" s="31" t="s">
        <v>295</v>
      </c>
      <c r="D54" s="17">
        <v>15</v>
      </c>
      <c r="E54" s="32">
        <v>39715</v>
      </c>
      <c r="F54" s="17">
        <f t="shared" si="2"/>
        <v>6434</v>
      </c>
      <c r="G54" s="18" t="str">
        <f t="shared" si="3"/>
        <v>併用</v>
      </c>
      <c r="H54" s="18">
        <v>3</v>
      </c>
      <c r="I54" s="19">
        <f>E54-'低分子最先の承認日'!$B$4</f>
        <v>4293</v>
      </c>
      <c r="J54" s="19">
        <v>3</v>
      </c>
      <c r="K54" s="19"/>
      <c r="L54" s="28" t="s">
        <v>1056</v>
      </c>
    </row>
    <row r="55" spans="1:12" ht="20.25" customHeight="1">
      <c r="A55" s="18" t="s">
        <v>292</v>
      </c>
      <c r="B55" s="31" t="s">
        <v>293</v>
      </c>
      <c r="D55" s="17">
        <v>13</v>
      </c>
      <c r="E55" s="32">
        <v>39715</v>
      </c>
      <c r="F55" s="17">
        <f t="shared" si="2"/>
        <v>6434</v>
      </c>
      <c r="G55" s="18" t="str">
        <f t="shared" si="3"/>
        <v>併用</v>
      </c>
      <c r="H55" s="18">
        <v>3</v>
      </c>
      <c r="I55" s="19">
        <f>E55-'低分子最先の承認日'!$B$4</f>
        <v>4293</v>
      </c>
      <c r="J55" s="19">
        <v>3</v>
      </c>
      <c r="K55" s="19"/>
      <c r="L55" s="28" t="s">
        <v>1056</v>
      </c>
    </row>
    <row r="56" spans="1:12" ht="20.25" customHeight="1">
      <c r="A56" s="18" t="s">
        <v>290</v>
      </c>
      <c r="B56" s="31" t="s">
        <v>291</v>
      </c>
      <c r="D56" s="17">
        <v>1</v>
      </c>
      <c r="E56" s="32">
        <v>39717</v>
      </c>
      <c r="F56" s="17">
        <f t="shared" si="2"/>
        <v>6436</v>
      </c>
      <c r="G56" s="18" t="str">
        <f t="shared" si="3"/>
        <v>併用</v>
      </c>
      <c r="H56" s="18">
        <v>3</v>
      </c>
      <c r="I56" s="19">
        <f>E56-'低分子最先の承認日'!$B$4</f>
        <v>4295</v>
      </c>
      <c r="J56" s="19">
        <v>3</v>
      </c>
      <c r="K56" s="19"/>
      <c r="L56" s="28" t="s">
        <v>289</v>
      </c>
    </row>
    <row r="57" spans="1:12" ht="20.25" customHeight="1">
      <c r="A57" s="18" t="s">
        <v>287</v>
      </c>
      <c r="B57" s="31" t="s">
        <v>288</v>
      </c>
      <c r="D57" s="17">
        <v>11</v>
      </c>
      <c r="E57" s="32">
        <v>39786</v>
      </c>
      <c r="F57" s="17">
        <f t="shared" si="2"/>
        <v>6505</v>
      </c>
      <c r="G57" s="18" t="str">
        <f t="shared" si="3"/>
        <v>併用</v>
      </c>
      <c r="H57" s="18">
        <v>3</v>
      </c>
      <c r="I57" s="19">
        <f>E57-'低分子最先の承認日'!$B$4</f>
        <v>4364</v>
      </c>
      <c r="J57" s="19">
        <v>3</v>
      </c>
      <c r="K57" s="19"/>
      <c r="L57" s="28" t="s">
        <v>286</v>
      </c>
    </row>
    <row r="58" spans="1:12" ht="20.25" customHeight="1">
      <c r="A58" s="18" t="s">
        <v>284</v>
      </c>
      <c r="B58" s="31" t="s">
        <v>285</v>
      </c>
      <c r="D58" s="17">
        <v>16</v>
      </c>
      <c r="E58" s="32">
        <v>40008</v>
      </c>
      <c r="F58" s="17">
        <f t="shared" si="2"/>
        <v>6727</v>
      </c>
      <c r="G58" s="18" t="str">
        <f t="shared" si="3"/>
        <v>併用</v>
      </c>
      <c r="H58" s="18">
        <v>3</v>
      </c>
      <c r="I58" s="19">
        <f>E58-'低分子最先の承認日'!$B$4</f>
        <v>4586</v>
      </c>
      <c r="J58" s="19">
        <v>3</v>
      </c>
      <c r="K58" s="19"/>
      <c r="L58" s="28" t="s">
        <v>283</v>
      </c>
    </row>
    <row r="59" spans="1:12" ht="20.25" customHeight="1">
      <c r="A59" s="18" t="s">
        <v>281</v>
      </c>
      <c r="B59" s="31" t="s">
        <v>282</v>
      </c>
      <c r="D59" s="17">
        <v>1</v>
      </c>
      <c r="E59" s="32">
        <v>40224</v>
      </c>
      <c r="F59" s="17">
        <f t="shared" si="2"/>
        <v>6943</v>
      </c>
      <c r="G59" s="18" t="str">
        <f t="shared" si="3"/>
        <v>併用</v>
      </c>
      <c r="H59" s="18">
        <v>3</v>
      </c>
      <c r="I59" s="19">
        <f>E59-'低分子最先の承認日'!$B$4</f>
        <v>4802</v>
      </c>
      <c r="J59" s="19">
        <v>3</v>
      </c>
      <c r="K59" s="19"/>
      <c r="L59" s="28" t="s">
        <v>280</v>
      </c>
    </row>
    <row r="60" spans="1:12" ht="20.25" customHeight="1">
      <c r="A60" s="18" t="s">
        <v>278</v>
      </c>
      <c r="B60" s="31" t="s">
        <v>279</v>
      </c>
      <c r="D60" s="17">
        <v>10</v>
      </c>
      <c r="E60" s="32">
        <v>40255</v>
      </c>
      <c r="F60" s="17">
        <f t="shared" si="2"/>
        <v>6974</v>
      </c>
      <c r="G60" s="18" t="str">
        <f t="shared" si="3"/>
        <v>併用</v>
      </c>
      <c r="H60" s="18">
        <v>3</v>
      </c>
      <c r="I60" s="19">
        <f>E60-'低分子最先の承認日'!$B$4</f>
        <v>4833</v>
      </c>
      <c r="J60" s="19">
        <v>3</v>
      </c>
      <c r="K60" s="19"/>
      <c r="L60" s="28" t="s">
        <v>277</v>
      </c>
    </row>
    <row r="61" spans="1:12" ht="20.25" customHeight="1">
      <c r="A61" s="18" t="s">
        <v>275</v>
      </c>
      <c r="B61" s="31" t="s">
        <v>276</v>
      </c>
      <c r="D61" s="17">
        <v>12</v>
      </c>
      <c r="E61" s="32">
        <v>40255</v>
      </c>
      <c r="F61" s="17">
        <f t="shared" si="2"/>
        <v>6974</v>
      </c>
      <c r="G61" s="18" t="str">
        <f t="shared" si="3"/>
        <v>併用</v>
      </c>
      <c r="H61" s="18">
        <v>3</v>
      </c>
      <c r="I61" s="19">
        <f>E61-'低分子最先の承認日'!$B$4</f>
        <v>4833</v>
      </c>
      <c r="J61" s="19">
        <v>3</v>
      </c>
      <c r="K61" s="19"/>
      <c r="L61" s="28" t="s">
        <v>274</v>
      </c>
    </row>
    <row r="62" spans="1:12" ht="20.25" customHeight="1">
      <c r="A62" s="18" t="s">
        <v>272</v>
      </c>
      <c r="B62" s="31" t="s">
        <v>273</v>
      </c>
      <c r="D62" s="17">
        <v>13</v>
      </c>
      <c r="E62" s="32">
        <v>40777</v>
      </c>
      <c r="F62" s="17">
        <f t="shared" si="2"/>
        <v>7496</v>
      </c>
      <c r="G62" s="18" t="str">
        <f t="shared" si="3"/>
        <v>併用</v>
      </c>
      <c r="H62" s="18">
        <v>3</v>
      </c>
      <c r="I62" s="19">
        <f>E62-'低分子最先の承認日'!$B$4</f>
        <v>5355</v>
      </c>
      <c r="J62" s="19">
        <v>3</v>
      </c>
      <c r="K62" s="19"/>
      <c r="L62" s="28" t="s">
        <v>271</v>
      </c>
    </row>
    <row r="63" spans="1:12" ht="20.25" customHeight="1">
      <c r="A63" s="18" t="s">
        <v>269</v>
      </c>
      <c r="B63" s="31" t="s">
        <v>270</v>
      </c>
      <c r="D63" s="17">
        <v>1</v>
      </c>
      <c r="E63" s="32">
        <v>40893</v>
      </c>
      <c r="F63" s="17">
        <f t="shared" si="2"/>
        <v>7612</v>
      </c>
      <c r="G63" s="18" t="str">
        <f t="shared" si="3"/>
        <v>併用</v>
      </c>
      <c r="H63" s="18">
        <v>3</v>
      </c>
      <c r="I63" s="19">
        <f>E63-'低分子最先の承認日'!$B$4</f>
        <v>5471</v>
      </c>
      <c r="J63" s="19">
        <v>3</v>
      </c>
      <c r="K63" s="19"/>
      <c r="L63" s="28" t="s">
        <v>266</v>
      </c>
    </row>
    <row r="64" spans="1:12" ht="20.25" customHeight="1">
      <c r="A64" s="18" t="s">
        <v>1058</v>
      </c>
      <c r="B64" s="31" t="s">
        <v>268</v>
      </c>
      <c r="D64" s="17">
        <v>1</v>
      </c>
      <c r="E64" s="32">
        <v>41240</v>
      </c>
      <c r="F64" s="17">
        <f t="shared" si="2"/>
        <v>7959</v>
      </c>
      <c r="G64" s="18" t="str">
        <f t="shared" si="3"/>
        <v>併用</v>
      </c>
      <c r="H64" s="18">
        <v>3</v>
      </c>
      <c r="I64" s="19">
        <f>E64-'低分子最先の承認日'!$B$4</f>
        <v>5818</v>
      </c>
      <c r="J64" s="19">
        <v>3</v>
      </c>
      <c r="K64" s="19"/>
      <c r="L64" s="28" t="s">
        <v>1059</v>
      </c>
    </row>
    <row r="65" spans="1:12" ht="20.25" customHeight="1">
      <c r="A65" s="18" t="s">
        <v>1060</v>
      </c>
      <c r="B65" s="31" t="s">
        <v>267</v>
      </c>
      <c r="D65" s="17">
        <v>1</v>
      </c>
      <c r="E65" s="32">
        <v>41241</v>
      </c>
      <c r="F65" s="17">
        <f t="shared" si="2"/>
        <v>7960</v>
      </c>
      <c r="G65" s="18" t="str">
        <f t="shared" si="3"/>
        <v>併用</v>
      </c>
      <c r="H65" s="18">
        <v>3</v>
      </c>
      <c r="I65" s="19">
        <f>E65-'低分子最先の承認日'!$B$4</f>
        <v>5819</v>
      </c>
      <c r="J65" s="19">
        <v>3</v>
      </c>
      <c r="K65" s="19"/>
      <c r="L65" s="28" t="s">
        <v>266</v>
      </c>
    </row>
    <row r="66" spans="1:12" ht="20.25" customHeight="1">
      <c r="A66" s="18" t="s">
        <v>1061</v>
      </c>
      <c r="B66" s="31" t="s">
        <v>265</v>
      </c>
      <c r="D66" s="17">
        <v>2</v>
      </c>
      <c r="E66" s="32">
        <v>41400</v>
      </c>
      <c r="F66" s="17">
        <f aca="true" t="shared" si="4" ref="F66:F97">E66-$E$2</f>
        <v>8119</v>
      </c>
      <c r="G66" s="18" t="str">
        <f aca="true" t="shared" si="5" ref="G66:G97">SUBSTITUTE(SUBSTITUTE(SUBSTITUTE(SUBSTITUTE(SUBSTITUTE(SUBSTITUTE(SUBSTITUTE(H66,"1","物質"),"2","製剤"),"3","併用"),"4","第2医薬"),"5","用法用量"),"6","診断マーカー"),"7","製法")</f>
        <v>併用</v>
      </c>
      <c r="H66" s="18">
        <v>3</v>
      </c>
      <c r="I66" s="19">
        <f>E66-'低分子最先の承認日'!$B$4</f>
        <v>5978</v>
      </c>
      <c r="J66" s="19">
        <v>3</v>
      </c>
      <c r="K66" s="19"/>
      <c r="L66" s="28" t="s">
        <v>264</v>
      </c>
    </row>
    <row r="67" spans="1:12" ht="20.25" customHeight="1">
      <c r="A67" s="18" t="s">
        <v>1062</v>
      </c>
      <c r="B67" s="31" t="s">
        <v>263</v>
      </c>
      <c r="D67" s="17">
        <v>1</v>
      </c>
      <c r="E67" s="32">
        <v>41403</v>
      </c>
      <c r="F67" s="17">
        <f t="shared" si="4"/>
        <v>8122</v>
      </c>
      <c r="G67" s="18" t="str">
        <f t="shared" si="5"/>
        <v>併用</v>
      </c>
      <c r="H67" s="18">
        <v>3</v>
      </c>
      <c r="I67" s="19">
        <f>E67-'低分子最先の承認日'!$B$4</f>
        <v>5981</v>
      </c>
      <c r="J67" s="19">
        <v>3</v>
      </c>
      <c r="K67" s="19"/>
      <c r="L67" s="28" t="s">
        <v>262</v>
      </c>
    </row>
    <row r="68" spans="1:12" ht="20.25" customHeight="1">
      <c r="A68" s="18" t="s">
        <v>1063</v>
      </c>
      <c r="B68" s="31" t="s">
        <v>261</v>
      </c>
      <c r="D68" s="17">
        <v>1</v>
      </c>
      <c r="E68" s="32">
        <v>41403</v>
      </c>
      <c r="F68" s="17">
        <f t="shared" si="4"/>
        <v>8122</v>
      </c>
      <c r="G68" s="18" t="str">
        <f t="shared" si="5"/>
        <v>併用</v>
      </c>
      <c r="H68" s="18">
        <v>3</v>
      </c>
      <c r="I68" s="19">
        <f>E68-'低分子最先の承認日'!$B$4</f>
        <v>5981</v>
      </c>
      <c r="J68" s="19">
        <v>3</v>
      </c>
      <c r="K68" s="19"/>
      <c r="L68" s="28" t="s">
        <v>1064</v>
      </c>
    </row>
    <row r="69" spans="1:12" ht="20.25" customHeight="1">
      <c r="A69" s="18" t="s">
        <v>259</v>
      </c>
      <c r="B69" s="31" t="s">
        <v>260</v>
      </c>
      <c r="D69" s="17">
        <v>14</v>
      </c>
      <c r="E69" s="32">
        <v>40079</v>
      </c>
      <c r="F69" s="17">
        <f t="shared" si="4"/>
        <v>6798</v>
      </c>
      <c r="G69" s="18" t="str">
        <f t="shared" si="5"/>
        <v>併用</v>
      </c>
      <c r="H69" s="18">
        <v>3</v>
      </c>
      <c r="I69" s="19">
        <f>E69-'低分子最先の承認日'!$B$4</f>
        <v>4657</v>
      </c>
      <c r="J69" s="19">
        <v>3</v>
      </c>
      <c r="K69" s="19"/>
      <c r="L69" s="28" t="s">
        <v>258</v>
      </c>
    </row>
    <row r="70" spans="1:12" ht="20.25" customHeight="1">
      <c r="A70" s="18" t="s">
        <v>1065</v>
      </c>
      <c r="B70" s="31" t="s">
        <v>257</v>
      </c>
      <c r="D70" s="17">
        <v>12</v>
      </c>
      <c r="E70" s="32">
        <v>34725</v>
      </c>
      <c r="F70" s="17">
        <f t="shared" si="4"/>
        <v>1444</v>
      </c>
      <c r="G70" s="18" t="str">
        <f t="shared" si="5"/>
        <v>第2医薬</v>
      </c>
      <c r="H70" s="18">
        <v>4</v>
      </c>
      <c r="I70" s="19">
        <f>E70-'低分子最先の承認日'!$B$4</f>
        <v>-697</v>
      </c>
      <c r="J70" s="19">
        <v>3</v>
      </c>
      <c r="K70" s="19"/>
      <c r="L70" s="33" t="s">
        <v>256</v>
      </c>
    </row>
    <row r="71" spans="1:12" ht="20.25" customHeight="1">
      <c r="A71" s="18" t="s">
        <v>1066</v>
      </c>
      <c r="B71" s="31" t="s">
        <v>255</v>
      </c>
      <c r="D71" s="17">
        <v>13</v>
      </c>
      <c r="E71" s="32">
        <v>34765</v>
      </c>
      <c r="F71" s="17">
        <f t="shared" si="4"/>
        <v>1484</v>
      </c>
      <c r="G71" s="18" t="str">
        <f t="shared" si="5"/>
        <v>第2医薬</v>
      </c>
      <c r="H71" s="18">
        <v>4</v>
      </c>
      <c r="I71" s="19">
        <f>E71-'低分子最先の承認日'!$B$4</f>
        <v>-657</v>
      </c>
      <c r="J71" s="19">
        <v>3</v>
      </c>
      <c r="K71" s="19"/>
      <c r="L71" s="33" t="s">
        <v>254</v>
      </c>
    </row>
    <row r="72" spans="1:12" ht="20.25" customHeight="1">
      <c r="A72" s="18" t="s">
        <v>1067</v>
      </c>
      <c r="B72" s="31" t="s">
        <v>253</v>
      </c>
      <c r="D72" s="17">
        <v>13</v>
      </c>
      <c r="E72" s="32">
        <v>35332</v>
      </c>
      <c r="F72" s="17">
        <f t="shared" si="4"/>
        <v>2051</v>
      </c>
      <c r="G72" s="18" t="str">
        <f t="shared" si="5"/>
        <v>第2医薬</v>
      </c>
      <c r="H72" s="18">
        <v>4</v>
      </c>
      <c r="I72" s="19">
        <f>E72-'低分子最先の承認日'!$B$4</f>
        <v>-90</v>
      </c>
      <c r="J72" s="19">
        <v>3</v>
      </c>
      <c r="K72" s="19"/>
      <c r="L72" s="33" t="s">
        <v>252</v>
      </c>
    </row>
    <row r="73" spans="1:12" ht="20.25" customHeight="1">
      <c r="A73" s="18" t="s">
        <v>1068</v>
      </c>
      <c r="B73" s="31" t="s">
        <v>251</v>
      </c>
      <c r="D73" s="17">
        <v>7</v>
      </c>
      <c r="E73" s="32">
        <v>35479</v>
      </c>
      <c r="F73" s="17">
        <f t="shared" si="4"/>
        <v>2198</v>
      </c>
      <c r="G73" s="18" t="str">
        <f t="shared" si="5"/>
        <v>第2医薬</v>
      </c>
      <c r="H73" s="18">
        <v>4</v>
      </c>
      <c r="I73" s="19">
        <f>E73-'低分子最先の承認日'!$B$4</f>
        <v>57</v>
      </c>
      <c r="J73" s="19">
        <v>3</v>
      </c>
      <c r="K73" s="19"/>
      <c r="L73" s="33" t="s">
        <v>250</v>
      </c>
    </row>
    <row r="74" spans="1:12" ht="20.25" customHeight="1">
      <c r="A74" s="18" t="s">
        <v>1069</v>
      </c>
      <c r="B74" s="31" t="s">
        <v>249</v>
      </c>
      <c r="D74" s="17">
        <v>8</v>
      </c>
      <c r="E74" s="32">
        <v>36152</v>
      </c>
      <c r="F74" s="17">
        <f t="shared" si="4"/>
        <v>2871</v>
      </c>
      <c r="G74" s="18" t="str">
        <f t="shared" si="5"/>
        <v>第2医薬</v>
      </c>
      <c r="H74" s="18">
        <v>4</v>
      </c>
      <c r="I74" s="19">
        <f>E74-'低分子最先の承認日'!$B$4</f>
        <v>730</v>
      </c>
      <c r="J74" s="19">
        <v>3</v>
      </c>
      <c r="K74" s="19"/>
      <c r="L74" s="33" t="s">
        <v>1070</v>
      </c>
    </row>
    <row r="75" spans="1:12" ht="20.25" customHeight="1">
      <c r="A75" s="18" t="s">
        <v>1071</v>
      </c>
      <c r="B75" s="31" t="s">
        <v>248</v>
      </c>
      <c r="D75" s="17">
        <v>1</v>
      </c>
      <c r="E75" s="32">
        <v>36235</v>
      </c>
      <c r="F75" s="17">
        <f t="shared" si="4"/>
        <v>2954</v>
      </c>
      <c r="G75" s="18" t="str">
        <f t="shared" si="5"/>
        <v>第2医薬</v>
      </c>
      <c r="H75" s="18">
        <v>4</v>
      </c>
      <c r="I75" s="19">
        <f>E75-'低分子最先の承認日'!$B$4</f>
        <v>813</v>
      </c>
      <c r="J75" s="19">
        <v>3</v>
      </c>
      <c r="K75" s="19"/>
      <c r="L75" s="33" t="s">
        <v>247</v>
      </c>
    </row>
    <row r="76" spans="1:12" ht="20.25" customHeight="1">
      <c r="A76" s="18" t="s">
        <v>1072</v>
      </c>
      <c r="B76" s="31" t="s">
        <v>246</v>
      </c>
      <c r="D76" s="17">
        <v>1</v>
      </c>
      <c r="E76" s="32">
        <v>36516</v>
      </c>
      <c r="F76" s="17">
        <f t="shared" si="4"/>
        <v>3235</v>
      </c>
      <c r="G76" s="18" t="str">
        <f t="shared" si="5"/>
        <v>第2医薬</v>
      </c>
      <c r="H76" s="18">
        <v>4</v>
      </c>
      <c r="I76" s="19">
        <f>E76-'低分子最先の承認日'!$B$4</f>
        <v>1094</v>
      </c>
      <c r="J76" s="19">
        <v>3</v>
      </c>
      <c r="K76" s="19"/>
      <c r="L76" s="33" t="s">
        <v>1070</v>
      </c>
    </row>
    <row r="77" spans="1:12" ht="20.25" customHeight="1">
      <c r="A77" s="18" t="s">
        <v>1073</v>
      </c>
      <c r="B77" s="31" t="s">
        <v>245</v>
      </c>
      <c r="D77" s="17">
        <v>2</v>
      </c>
      <c r="E77" s="32">
        <v>36516</v>
      </c>
      <c r="F77" s="17">
        <f t="shared" si="4"/>
        <v>3235</v>
      </c>
      <c r="G77" s="18" t="str">
        <f t="shared" si="5"/>
        <v>第2医薬</v>
      </c>
      <c r="H77" s="18">
        <v>4</v>
      </c>
      <c r="I77" s="19">
        <f>E77-'低分子最先の承認日'!$B$4</f>
        <v>1094</v>
      </c>
      <c r="J77" s="19">
        <v>3</v>
      </c>
      <c r="K77" s="19"/>
      <c r="L77" s="33" t="s">
        <v>243</v>
      </c>
    </row>
    <row r="78" spans="1:12" ht="20.25" customHeight="1">
      <c r="A78" s="18" t="s">
        <v>1074</v>
      </c>
      <c r="B78" s="31" t="s">
        <v>244</v>
      </c>
      <c r="D78" s="17">
        <v>23</v>
      </c>
      <c r="E78" s="32">
        <v>36516</v>
      </c>
      <c r="F78" s="17">
        <f t="shared" si="4"/>
        <v>3235</v>
      </c>
      <c r="G78" s="18" t="str">
        <f t="shared" si="5"/>
        <v>第2医薬</v>
      </c>
      <c r="H78" s="18">
        <v>4</v>
      </c>
      <c r="I78" s="19">
        <f>E78-'低分子最先の承認日'!$B$4</f>
        <v>1094</v>
      </c>
      <c r="J78" s="19">
        <v>3</v>
      </c>
      <c r="K78" s="19"/>
      <c r="L78" s="33" t="s">
        <v>243</v>
      </c>
    </row>
    <row r="79" spans="1:12" ht="20.25" customHeight="1">
      <c r="A79" s="18" t="s">
        <v>1075</v>
      </c>
      <c r="B79" s="31" t="s">
        <v>242</v>
      </c>
      <c r="D79" s="17">
        <v>18</v>
      </c>
      <c r="E79" s="32">
        <v>36549</v>
      </c>
      <c r="F79" s="17">
        <f t="shared" si="4"/>
        <v>3268</v>
      </c>
      <c r="G79" s="18" t="str">
        <f t="shared" si="5"/>
        <v>第2医薬</v>
      </c>
      <c r="H79" s="18">
        <v>4</v>
      </c>
      <c r="I79" s="19">
        <f>E79-'低分子最先の承認日'!$B$4</f>
        <v>1127</v>
      </c>
      <c r="J79" s="19">
        <v>3</v>
      </c>
      <c r="K79" s="19"/>
      <c r="L79" s="33" t="s">
        <v>241</v>
      </c>
    </row>
    <row r="80" spans="1:12" ht="20.25" customHeight="1">
      <c r="A80" s="18" t="s">
        <v>1076</v>
      </c>
      <c r="B80" s="31" t="s">
        <v>240</v>
      </c>
      <c r="D80" s="17">
        <v>2</v>
      </c>
      <c r="E80" s="32">
        <v>37414</v>
      </c>
      <c r="F80" s="17">
        <f t="shared" si="4"/>
        <v>4133</v>
      </c>
      <c r="G80" s="18" t="str">
        <f t="shared" si="5"/>
        <v>第2医薬</v>
      </c>
      <c r="H80" s="18">
        <v>4</v>
      </c>
      <c r="I80" s="19">
        <f>E80-'低分子最先の承認日'!$B$4</f>
        <v>1992</v>
      </c>
      <c r="J80" s="19">
        <v>3</v>
      </c>
      <c r="K80" s="19"/>
      <c r="L80" s="33" t="s">
        <v>239</v>
      </c>
    </row>
    <row r="81" spans="1:12" ht="20.25" customHeight="1">
      <c r="A81" s="18" t="s">
        <v>1077</v>
      </c>
      <c r="B81" s="31" t="s">
        <v>238</v>
      </c>
      <c r="D81" s="17">
        <v>18</v>
      </c>
      <c r="E81" s="32">
        <v>37754</v>
      </c>
      <c r="F81" s="17">
        <f t="shared" si="4"/>
        <v>4473</v>
      </c>
      <c r="G81" s="18" t="str">
        <f t="shared" si="5"/>
        <v>第2医薬</v>
      </c>
      <c r="H81" s="18">
        <v>4</v>
      </c>
      <c r="I81" s="19">
        <f>E81-'低分子最先の承認日'!$B$4</f>
        <v>2332</v>
      </c>
      <c r="J81" s="19">
        <v>3</v>
      </c>
      <c r="K81" s="19"/>
      <c r="L81" s="33" t="s">
        <v>237</v>
      </c>
    </row>
    <row r="82" spans="1:12" ht="20.25" customHeight="1">
      <c r="A82" s="18" t="s">
        <v>235</v>
      </c>
      <c r="B82" s="31" t="s">
        <v>236</v>
      </c>
      <c r="D82" s="17">
        <v>10</v>
      </c>
      <c r="E82" s="32">
        <v>38121</v>
      </c>
      <c r="F82" s="17">
        <f t="shared" si="4"/>
        <v>4840</v>
      </c>
      <c r="G82" s="18" t="str">
        <f t="shared" si="5"/>
        <v>第2医薬</v>
      </c>
      <c r="H82" s="18">
        <v>4</v>
      </c>
      <c r="I82" s="19">
        <f>E82-'低分子最先の承認日'!$B$4</f>
        <v>2699</v>
      </c>
      <c r="J82" s="19">
        <v>3</v>
      </c>
      <c r="K82" s="19"/>
      <c r="L82" s="33" t="s">
        <v>234</v>
      </c>
    </row>
    <row r="83" spans="1:12" ht="20.25" customHeight="1">
      <c r="A83" s="18" t="s">
        <v>232</v>
      </c>
      <c r="B83" s="31" t="s">
        <v>233</v>
      </c>
      <c r="D83" s="17">
        <v>2</v>
      </c>
      <c r="E83" s="32">
        <v>38254</v>
      </c>
      <c r="F83" s="17">
        <f t="shared" si="4"/>
        <v>4973</v>
      </c>
      <c r="G83" s="18" t="str">
        <f t="shared" si="5"/>
        <v>第2医薬</v>
      </c>
      <c r="H83" s="18">
        <v>4</v>
      </c>
      <c r="I83" s="19">
        <f>E83-'低分子最先の承認日'!$B$4</f>
        <v>2832</v>
      </c>
      <c r="J83" s="19">
        <v>3</v>
      </c>
      <c r="K83" s="19"/>
      <c r="L83" s="33" t="s">
        <v>231</v>
      </c>
    </row>
    <row r="84" spans="1:12" ht="20.25" customHeight="1">
      <c r="A84" s="18" t="s">
        <v>229</v>
      </c>
      <c r="B84" s="31" t="s">
        <v>230</v>
      </c>
      <c r="D84" s="17">
        <v>1</v>
      </c>
      <c r="E84" s="32">
        <v>38734</v>
      </c>
      <c r="F84" s="17">
        <f t="shared" si="4"/>
        <v>5453</v>
      </c>
      <c r="G84" s="18" t="str">
        <f t="shared" si="5"/>
        <v>第2医薬</v>
      </c>
      <c r="H84" s="18">
        <v>4</v>
      </c>
      <c r="I84" s="19">
        <f>E84-'低分子最先の承認日'!$B$4</f>
        <v>3312</v>
      </c>
      <c r="J84" s="19">
        <v>3</v>
      </c>
      <c r="K84" s="19"/>
      <c r="L84" s="33" t="s">
        <v>228</v>
      </c>
    </row>
    <row r="85" spans="1:12" ht="20.25" customHeight="1">
      <c r="A85" s="18" t="s">
        <v>226</v>
      </c>
      <c r="B85" s="31" t="s">
        <v>227</v>
      </c>
      <c r="D85" s="17">
        <v>11</v>
      </c>
      <c r="E85" s="32">
        <v>39580</v>
      </c>
      <c r="F85" s="17">
        <f t="shared" si="4"/>
        <v>6299</v>
      </c>
      <c r="G85" s="18" t="str">
        <f t="shared" si="5"/>
        <v>第2医薬</v>
      </c>
      <c r="H85" s="18">
        <v>4</v>
      </c>
      <c r="I85" s="19">
        <f>E85-'低分子最先の承認日'!$B$4</f>
        <v>4158</v>
      </c>
      <c r="J85" s="19">
        <v>3</v>
      </c>
      <c r="K85" s="19"/>
      <c r="L85" s="28" t="s">
        <v>225</v>
      </c>
    </row>
    <row r="86" spans="1:12" ht="20.25" customHeight="1">
      <c r="A86" s="18" t="s">
        <v>223</v>
      </c>
      <c r="B86" s="31" t="s">
        <v>224</v>
      </c>
      <c r="D86" s="17">
        <v>1</v>
      </c>
      <c r="E86" s="32">
        <v>39825</v>
      </c>
      <c r="F86" s="17">
        <f t="shared" si="4"/>
        <v>6544</v>
      </c>
      <c r="G86" s="18" t="str">
        <f t="shared" si="5"/>
        <v>第2医薬</v>
      </c>
      <c r="H86" s="18">
        <v>4</v>
      </c>
      <c r="I86" s="19">
        <f>E86-'低分子最先の承認日'!$B$4</f>
        <v>4403</v>
      </c>
      <c r="J86" s="19">
        <v>3</v>
      </c>
      <c r="K86" s="19"/>
      <c r="L86" s="28" t="s">
        <v>222</v>
      </c>
    </row>
    <row r="87" spans="1:12" ht="20.25" customHeight="1">
      <c r="A87" s="18" t="s">
        <v>220</v>
      </c>
      <c r="B87" s="31" t="s">
        <v>221</v>
      </c>
      <c r="C87" s="30" t="s">
        <v>1362</v>
      </c>
      <c r="D87" s="17">
        <v>2</v>
      </c>
      <c r="E87" s="32">
        <v>40008</v>
      </c>
      <c r="F87" s="17">
        <f t="shared" si="4"/>
        <v>6727</v>
      </c>
      <c r="G87" s="18" t="str">
        <f t="shared" si="5"/>
        <v>第2医薬</v>
      </c>
      <c r="H87" s="18">
        <v>4</v>
      </c>
      <c r="I87" s="19">
        <f>E87-'低分子最先の承認日'!$B$4</f>
        <v>4586</v>
      </c>
      <c r="J87" s="19">
        <v>3</v>
      </c>
      <c r="K87" s="19"/>
      <c r="L87" s="28" t="s">
        <v>219</v>
      </c>
    </row>
    <row r="88" spans="1:12" ht="20.25" customHeight="1">
      <c r="A88" s="18" t="s">
        <v>217</v>
      </c>
      <c r="B88" s="31" t="s">
        <v>218</v>
      </c>
      <c r="D88" s="17">
        <v>9</v>
      </c>
      <c r="E88" s="32">
        <v>39965</v>
      </c>
      <c r="F88" s="17">
        <f t="shared" si="4"/>
        <v>6684</v>
      </c>
      <c r="G88" s="18" t="str">
        <f t="shared" si="5"/>
        <v>用法用量</v>
      </c>
      <c r="H88" s="18">
        <v>5</v>
      </c>
      <c r="I88" s="19">
        <f>E88-'低分子最先の承認日'!$B$4</f>
        <v>4543</v>
      </c>
      <c r="J88" s="19">
        <v>3</v>
      </c>
      <c r="K88" s="19"/>
      <c r="L88" s="28" t="s">
        <v>216</v>
      </c>
    </row>
    <row r="89" spans="1:12" ht="20.25" customHeight="1">
      <c r="A89" s="18" t="s">
        <v>1078</v>
      </c>
      <c r="B89" s="31" t="s">
        <v>215</v>
      </c>
      <c r="D89" s="17">
        <v>1</v>
      </c>
      <c r="E89" s="32">
        <v>41178</v>
      </c>
      <c r="F89" s="17">
        <f t="shared" si="4"/>
        <v>7897</v>
      </c>
      <c r="G89" s="18" t="str">
        <f t="shared" si="5"/>
        <v>診断マーカー</v>
      </c>
      <c r="H89" s="18">
        <v>6</v>
      </c>
      <c r="I89" s="19">
        <f>E89-'低分子最先の承認日'!$B$4</f>
        <v>5756</v>
      </c>
      <c r="J89" s="19">
        <v>3</v>
      </c>
      <c r="K89" s="19"/>
      <c r="L89" s="28" t="s">
        <v>214</v>
      </c>
    </row>
    <row r="90" spans="1:12" ht="20.25" customHeight="1">
      <c r="A90" s="18" t="s">
        <v>212</v>
      </c>
      <c r="B90" s="31" t="s">
        <v>213</v>
      </c>
      <c r="D90" s="17">
        <v>22</v>
      </c>
      <c r="E90" s="32">
        <v>37886</v>
      </c>
      <c r="F90" s="17">
        <f t="shared" si="4"/>
        <v>4605</v>
      </c>
      <c r="G90" s="18" t="str">
        <f t="shared" si="5"/>
        <v>製法</v>
      </c>
      <c r="H90" s="18">
        <v>7</v>
      </c>
      <c r="I90" s="19">
        <f>E90-'低分子最先の承認日'!$B$4</f>
        <v>2464</v>
      </c>
      <c r="J90" s="19">
        <v>3</v>
      </c>
      <c r="K90" s="19"/>
      <c r="L90" s="33" t="s">
        <v>211</v>
      </c>
    </row>
    <row r="91" spans="1:12" ht="20.25" customHeight="1">
      <c r="A91" s="18" t="s">
        <v>209</v>
      </c>
      <c r="B91" s="31" t="s">
        <v>210</v>
      </c>
      <c r="D91" s="17">
        <v>20</v>
      </c>
      <c r="E91" s="32">
        <v>38183</v>
      </c>
      <c r="F91" s="17">
        <f t="shared" si="4"/>
        <v>4902</v>
      </c>
      <c r="G91" s="18" t="str">
        <f t="shared" si="5"/>
        <v>製法</v>
      </c>
      <c r="H91" s="18">
        <v>7</v>
      </c>
      <c r="I91" s="19">
        <f>E91-'低分子最先の承認日'!$B$4</f>
        <v>2761</v>
      </c>
      <c r="J91" s="19">
        <v>3</v>
      </c>
      <c r="K91" s="19"/>
      <c r="L91" s="33" t="s">
        <v>208</v>
      </c>
    </row>
    <row r="92" spans="1:12" ht="20.25" customHeight="1">
      <c r="A92" s="18" t="s">
        <v>206</v>
      </c>
      <c r="B92" s="31" t="s">
        <v>207</v>
      </c>
      <c r="D92" s="17">
        <v>20</v>
      </c>
      <c r="E92" s="32">
        <v>38908</v>
      </c>
      <c r="F92" s="17">
        <f t="shared" si="4"/>
        <v>5627</v>
      </c>
      <c r="G92" s="18" t="str">
        <f t="shared" si="5"/>
        <v>製法</v>
      </c>
      <c r="H92" s="18">
        <v>7</v>
      </c>
      <c r="I92" s="19">
        <f>E92-'低分子最先の承認日'!$B$4</f>
        <v>3486</v>
      </c>
      <c r="J92" s="19">
        <v>3</v>
      </c>
      <c r="K92" s="19"/>
      <c r="L92" s="33" t="s">
        <v>205</v>
      </c>
    </row>
    <row r="93" spans="1:12" ht="20.25" customHeight="1">
      <c r="A93" s="18" t="s">
        <v>203</v>
      </c>
      <c r="B93" s="31" t="s">
        <v>204</v>
      </c>
      <c r="D93" s="17">
        <v>11</v>
      </c>
      <c r="E93" s="32">
        <v>39871</v>
      </c>
      <c r="F93" s="17">
        <f t="shared" si="4"/>
        <v>6590</v>
      </c>
      <c r="G93" s="18" t="str">
        <f t="shared" si="5"/>
        <v>製法</v>
      </c>
      <c r="H93" s="18">
        <v>7</v>
      </c>
      <c r="I93" s="19">
        <f>E93-'低分子最先の承認日'!$B$4</f>
        <v>4449</v>
      </c>
      <c r="J93" s="19">
        <v>3</v>
      </c>
      <c r="K93" s="19"/>
      <c r="L93" s="28" t="s">
        <v>202</v>
      </c>
    </row>
    <row r="94" spans="1:12" ht="20.25" customHeight="1">
      <c r="A94" s="18" t="s">
        <v>200</v>
      </c>
      <c r="B94" s="31" t="s">
        <v>201</v>
      </c>
      <c r="C94" s="30" t="s">
        <v>1338</v>
      </c>
      <c r="D94" s="17">
        <v>16</v>
      </c>
      <c r="E94" s="32">
        <v>40113</v>
      </c>
      <c r="F94" s="17">
        <f t="shared" si="4"/>
        <v>6832</v>
      </c>
      <c r="G94" s="18" t="str">
        <f t="shared" si="5"/>
        <v>製法</v>
      </c>
      <c r="H94" s="18">
        <v>7</v>
      </c>
      <c r="I94" s="19">
        <f>E94-'低分子最先の承認日'!$B$4</f>
        <v>4691</v>
      </c>
      <c r="J94" s="19">
        <v>3</v>
      </c>
      <c r="K94" s="19"/>
      <c r="L94" s="28" t="s">
        <v>199</v>
      </c>
    </row>
    <row r="95" spans="1:12" ht="20.25" customHeight="1">
      <c r="A95" s="18" t="s">
        <v>197</v>
      </c>
      <c r="B95" s="31" t="s">
        <v>198</v>
      </c>
      <c r="D95" s="17">
        <v>7</v>
      </c>
      <c r="E95" s="32">
        <v>37995</v>
      </c>
      <c r="F95" s="17">
        <f t="shared" si="4"/>
        <v>4714</v>
      </c>
      <c r="G95" s="18" t="str">
        <f t="shared" si="5"/>
        <v>-</v>
      </c>
      <c r="H95" s="18" t="s">
        <v>1079</v>
      </c>
      <c r="L95" s="33" t="s">
        <v>196</v>
      </c>
    </row>
    <row r="96" spans="1:12" ht="20.25" customHeight="1">
      <c r="A96" s="18" t="s">
        <v>1080</v>
      </c>
      <c r="B96" s="31" t="s">
        <v>195</v>
      </c>
      <c r="D96" s="17">
        <v>2</v>
      </c>
      <c r="E96" s="32">
        <v>35465</v>
      </c>
      <c r="F96" s="17">
        <f t="shared" si="4"/>
        <v>2184</v>
      </c>
      <c r="G96" s="18" t="str">
        <f t="shared" si="5"/>
        <v>－</v>
      </c>
      <c r="H96" s="18" t="s">
        <v>1081</v>
      </c>
      <c r="L96" s="33" t="s">
        <v>194</v>
      </c>
    </row>
    <row r="97" spans="1:12" ht="20.25" customHeight="1">
      <c r="A97" s="18" t="s">
        <v>1082</v>
      </c>
      <c r="B97" s="31" t="s">
        <v>193</v>
      </c>
      <c r="D97" s="17">
        <v>7</v>
      </c>
      <c r="E97" s="32">
        <v>37546</v>
      </c>
      <c r="F97" s="17">
        <f t="shared" si="4"/>
        <v>4265</v>
      </c>
      <c r="G97" s="18" t="str">
        <f t="shared" si="5"/>
        <v>ー</v>
      </c>
      <c r="H97" s="18" t="s">
        <v>993</v>
      </c>
      <c r="L97" s="33" t="s">
        <v>192</v>
      </c>
    </row>
    <row r="98" spans="1:12" ht="20.25" customHeight="1">
      <c r="A98" s="18" t="s">
        <v>190</v>
      </c>
      <c r="B98" s="31" t="s">
        <v>191</v>
      </c>
      <c r="D98" s="17">
        <v>8</v>
      </c>
      <c r="E98" s="32">
        <v>38253</v>
      </c>
      <c r="F98" s="17">
        <f aca="true" t="shared" si="6" ref="F98:F109">E98-$E$2</f>
        <v>4972</v>
      </c>
      <c r="G98" s="18" t="str">
        <f aca="true" t="shared" si="7" ref="G98:G109">SUBSTITUTE(SUBSTITUTE(SUBSTITUTE(SUBSTITUTE(SUBSTITUTE(SUBSTITUTE(SUBSTITUTE(H98,"1","物質"),"2","製剤"),"3","併用"),"4","第2医薬"),"5","用法用量"),"6","診断マーカー"),"7","製法")</f>
        <v>ー</v>
      </c>
      <c r="H98" s="18" t="s">
        <v>993</v>
      </c>
      <c r="L98" s="33" t="s">
        <v>189</v>
      </c>
    </row>
    <row r="99" spans="1:12" ht="20.25" customHeight="1">
      <c r="A99" s="18" t="s">
        <v>187</v>
      </c>
      <c r="B99" s="31" t="s">
        <v>188</v>
      </c>
      <c r="D99" s="17">
        <v>12</v>
      </c>
      <c r="E99" s="32">
        <v>38631</v>
      </c>
      <c r="F99" s="17">
        <f t="shared" si="6"/>
        <v>5350</v>
      </c>
      <c r="G99" s="18" t="str">
        <f t="shared" si="7"/>
        <v>ー</v>
      </c>
      <c r="H99" s="18" t="s">
        <v>993</v>
      </c>
      <c r="L99" s="33" t="s">
        <v>181</v>
      </c>
    </row>
    <row r="100" spans="1:12" ht="20.25" customHeight="1">
      <c r="A100" s="18" t="s">
        <v>185</v>
      </c>
      <c r="B100" s="31" t="s">
        <v>186</v>
      </c>
      <c r="D100" s="17">
        <v>15</v>
      </c>
      <c r="E100" s="32">
        <v>38734</v>
      </c>
      <c r="F100" s="17">
        <f t="shared" si="6"/>
        <v>5453</v>
      </c>
      <c r="G100" s="18" t="str">
        <f t="shared" si="7"/>
        <v>ー</v>
      </c>
      <c r="H100" s="18" t="s">
        <v>993</v>
      </c>
      <c r="L100" s="33" t="s">
        <v>184</v>
      </c>
    </row>
    <row r="101" spans="1:12" ht="20.25" customHeight="1">
      <c r="A101" s="18" t="s">
        <v>182</v>
      </c>
      <c r="B101" s="31" t="s">
        <v>183</v>
      </c>
      <c r="D101" s="17">
        <v>11</v>
      </c>
      <c r="E101" s="32">
        <v>38832</v>
      </c>
      <c r="F101" s="17">
        <f t="shared" si="6"/>
        <v>5551</v>
      </c>
      <c r="G101" s="18" t="str">
        <f t="shared" si="7"/>
        <v>ー</v>
      </c>
      <c r="H101" s="18" t="s">
        <v>993</v>
      </c>
      <c r="L101" s="33" t="s">
        <v>181</v>
      </c>
    </row>
    <row r="102" spans="1:12" ht="20.25" customHeight="1">
      <c r="A102" s="18" t="s">
        <v>179</v>
      </c>
      <c r="B102" s="31" t="s">
        <v>180</v>
      </c>
      <c r="D102" s="17">
        <v>10</v>
      </c>
      <c r="E102" s="32">
        <v>38931</v>
      </c>
      <c r="F102" s="17">
        <f t="shared" si="6"/>
        <v>5650</v>
      </c>
      <c r="G102" s="18" t="str">
        <f t="shared" si="7"/>
        <v>ー</v>
      </c>
      <c r="H102" s="18" t="s">
        <v>993</v>
      </c>
      <c r="L102" s="33" t="s">
        <v>178</v>
      </c>
    </row>
    <row r="103" spans="1:12" ht="20.25" customHeight="1">
      <c r="A103" s="18" t="s">
        <v>176</v>
      </c>
      <c r="B103" s="31" t="s">
        <v>177</v>
      </c>
      <c r="D103" s="17">
        <v>1</v>
      </c>
      <c r="E103" s="32">
        <v>39007</v>
      </c>
      <c r="F103" s="17">
        <f t="shared" si="6"/>
        <v>5726</v>
      </c>
      <c r="G103" s="18" t="str">
        <f t="shared" si="7"/>
        <v>ー</v>
      </c>
      <c r="H103" s="18" t="s">
        <v>993</v>
      </c>
      <c r="L103" s="33" t="s">
        <v>175</v>
      </c>
    </row>
    <row r="104" spans="1:12" ht="20.25" customHeight="1">
      <c r="A104" s="18" t="s">
        <v>173</v>
      </c>
      <c r="B104" s="31" t="s">
        <v>174</v>
      </c>
      <c r="D104" s="17">
        <v>12</v>
      </c>
      <c r="E104" s="32">
        <v>39071</v>
      </c>
      <c r="F104" s="17">
        <f t="shared" si="6"/>
        <v>5790</v>
      </c>
      <c r="G104" s="18" t="str">
        <f t="shared" si="7"/>
        <v>ー</v>
      </c>
      <c r="H104" s="18" t="s">
        <v>993</v>
      </c>
      <c r="L104" s="33" t="s">
        <v>166</v>
      </c>
    </row>
    <row r="105" spans="1:12" ht="20.25" customHeight="1">
      <c r="A105" s="18" t="s">
        <v>171</v>
      </c>
      <c r="B105" s="31" t="s">
        <v>172</v>
      </c>
      <c r="D105" s="17">
        <v>1</v>
      </c>
      <c r="E105" s="32">
        <v>39104</v>
      </c>
      <c r="F105" s="17">
        <f t="shared" si="6"/>
        <v>5823</v>
      </c>
      <c r="G105" s="18" t="str">
        <f t="shared" si="7"/>
        <v>ー</v>
      </c>
      <c r="H105" s="18" t="s">
        <v>993</v>
      </c>
      <c r="L105" s="33" t="s">
        <v>166</v>
      </c>
    </row>
    <row r="106" spans="1:12" ht="20.25" customHeight="1">
      <c r="A106" s="18" t="s">
        <v>169</v>
      </c>
      <c r="B106" s="31" t="s">
        <v>170</v>
      </c>
      <c r="D106" s="17">
        <v>12</v>
      </c>
      <c r="E106" s="32">
        <v>39170</v>
      </c>
      <c r="F106" s="17">
        <f t="shared" si="6"/>
        <v>5889</v>
      </c>
      <c r="G106" s="18" t="str">
        <f t="shared" si="7"/>
        <v>ー</v>
      </c>
      <c r="H106" s="18" t="s">
        <v>993</v>
      </c>
      <c r="L106" s="33" t="s">
        <v>166</v>
      </c>
    </row>
    <row r="107" spans="1:12" ht="20.25" customHeight="1">
      <c r="A107" s="18" t="s">
        <v>167</v>
      </c>
      <c r="B107" s="31" t="s">
        <v>168</v>
      </c>
      <c r="D107" s="17">
        <v>13</v>
      </c>
      <c r="E107" s="32">
        <v>39182</v>
      </c>
      <c r="F107" s="17">
        <f t="shared" si="6"/>
        <v>5901</v>
      </c>
      <c r="G107" s="18" t="str">
        <f t="shared" si="7"/>
        <v>ー</v>
      </c>
      <c r="H107" s="18" t="s">
        <v>993</v>
      </c>
      <c r="L107" s="33" t="s">
        <v>166</v>
      </c>
    </row>
    <row r="108" spans="1:12" ht="20.25" customHeight="1">
      <c r="A108" s="18" t="s">
        <v>1083</v>
      </c>
      <c r="B108" s="31" t="s">
        <v>165</v>
      </c>
      <c r="D108" s="17">
        <v>4</v>
      </c>
      <c r="E108" s="32">
        <v>41179</v>
      </c>
      <c r="F108" s="17">
        <f t="shared" si="6"/>
        <v>7898</v>
      </c>
      <c r="G108" s="18" t="str">
        <f t="shared" si="7"/>
        <v>ー</v>
      </c>
      <c r="H108" s="18" t="s">
        <v>993</v>
      </c>
      <c r="L108" s="28" t="s">
        <v>164</v>
      </c>
    </row>
    <row r="109" spans="1:12" ht="20.25" customHeight="1">
      <c r="A109" s="18" t="s">
        <v>162</v>
      </c>
      <c r="B109" s="31" t="s">
        <v>163</v>
      </c>
      <c r="D109" s="17">
        <v>1</v>
      </c>
      <c r="E109" s="32">
        <v>41508</v>
      </c>
      <c r="F109" s="17">
        <f t="shared" si="6"/>
        <v>8227</v>
      </c>
      <c r="G109" s="18" t="str">
        <f t="shared" si="7"/>
        <v>ー</v>
      </c>
      <c r="H109" s="18" t="s">
        <v>115</v>
      </c>
      <c r="L109" s="28" t="s">
        <v>161</v>
      </c>
    </row>
  </sheetData>
  <sheetProtection/>
  <printOptions/>
  <pageMargins left="0.7086614173228347" right="0.7086614173228347" top="0.7480314960629921" bottom="0.7480314960629921" header="0.31496062992125984" footer="0.31496062992125984"/>
  <pageSetup horizontalDpi="300" verticalDpi="300" orientation="portrait" paperSize="9" scale="20" r:id="rId1"/>
  <headerFooter>
    <oddHeader>&amp;C&amp;42valsartan　2月度委員会用
（7月度委員会担当：北野（Ｖ１～Ｖ３６)、押川（Ｖ３７～Ｖ７３）、伊藤（Ｖ７４～Ｖ１０8)）</oddHeader>
  </headerFooter>
</worksheet>
</file>

<file path=xl/worksheets/sheet30.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4.7109375" style="0" customWidth="1"/>
    <col min="2" max="4" width="19.00390625" style="0" customWidth="1"/>
  </cols>
  <sheetData>
    <row r="1" spans="2:3" s="2" customFormat="1" ht="37.5" customHeight="1">
      <c r="B1" s="2" t="s">
        <v>894</v>
      </c>
      <c r="C1" s="2" t="s">
        <v>893</v>
      </c>
    </row>
    <row r="2" spans="1:3" ht="13.5">
      <c r="A2" s="1" t="s">
        <v>887</v>
      </c>
      <c r="B2" s="3">
        <v>35338</v>
      </c>
      <c r="C2" s="3">
        <v>35335</v>
      </c>
    </row>
    <row r="3" spans="1:3" ht="13.5">
      <c r="A3" s="1" t="s">
        <v>888</v>
      </c>
      <c r="B3" s="3">
        <v>35699</v>
      </c>
      <c r="C3" t="s">
        <v>1475</v>
      </c>
    </row>
    <row r="4" spans="1:2" ht="13.5">
      <c r="A4" s="1" t="s">
        <v>891</v>
      </c>
      <c r="B4" s="3">
        <v>35422</v>
      </c>
    </row>
    <row r="5" spans="1:3" ht="13.5">
      <c r="A5" s="1" t="s">
        <v>892</v>
      </c>
      <c r="B5" s="3">
        <v>36109</v>
      </c>
      <c r="C5" s="3">
        <v>36145</v>
      </c>
    </row>
    <row r="6" spans="1:3" ht="13.5">
      <c r="A6" s="1" t="s">
        <v>889</v>
      </c>
      <c r="B6" s="3">
        <v>37021</v>
      </c>
      <c r="C6" s="3">
        <v>37202</v>
      </c>
    </row>
    <row r="7" spans="1:3" ht="13.5">
      <c r="A7" s="1" t="s">
        <v>890</v>
      </c>
      <c r="B7" s="3">
        <v>38896</v>
      </c>
      <c r="C7" s="3">
        <v>39041</v>
      </c>
    </row>
    <row r="11" spans="1:2" ht="13.5">
      <c r="A11" t="s">
        <v>896</v>
      </c>
      <c r="B11" s="3">
        <v>36526</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71"/>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0.25" customHeight="1"/>
  <cols>
    <col min="1" max="1" width="12.8515625" style="18" customWidth="1"/>
    <col min="2" max="2" width="18.421875" style="27" customWidth="1"/>
    <col min="3" max="3" width="20.00390625" style="17" customWidth="1"/>
    <col min="4" max="4" width="9.28125" style="17" customWidth="1"/>
    <col min="5" max="5" width="20.00390625" style="32" customWidth="1"/>
    <col min="6" max="6" width="20.00390625" style="17" customWidth="1"/>
    <col min="7" max="8" width="17.421875" style="18" customWidth="1"/>
    <col min="9" max="9" width="21.421875" style="18" customWidth="1"/>
    <col min="10" max="10" width="18.421875" style="18" customWidth="1"/>
    <col min="11" max="11" width="11.7109375" style="18" customWidth="1"/>
    <col min="12" max="12" width="126.421875" style="25" customWidth="1"/>
    <col min="13" max="16384" width="20.00390625" style="17" customWidth="1"/>
  </cols>
  <sheetData>
    <row r="1" spans="1:12" ht="20.25" customHeight="1">
      <c r="A1" s="18" t="s">
        <v>63</v>
      </c>
      <c r="B1" s="27" t="s">
        <v>0</v>
      </c>
      <c r="C1" s="17" t="s">
        <v>1360</v>
      </c>
      <c r="D1" s="17" t="s">
        <v>1335</v>
      </c>
      <c r="E1" s="32" t="s">
        <v>1</v>
      </c>
      <c r="F1" s="17" t="s">
        <v>573</v>
      </c>
      <c r="G1" s="23" t="s">
        <v>1474</v>
      </c>
      <c r="H1" s="18" t="s">
        <v>160</v>
      </c>
      <c r="I1" s="18" t="s">
        <v>895</v>
      </c>
      <c r="J1" s="18" t="s">
        <v>1084</v>
      </c>
      <c r="K1" s="18" t="s">
        <v>898</v>
      </c>
      <c r="L1" s="25" t="s">
        <v>62</v>
      </c>
    </row>
    <row r="2" spans="1:12" ht="20.25" customHeight="1">
      <c r="A2" s="18" t="s">
        <v>1085</v>
      </c>
      <c r="B2" s="29" t="s">
        <v>572</v>
      </c>
      <c r="D2" s="17">
        <v>23</v>
      </c>
      <c r="E2" s="32">
        <v>33634</v>
      </c>
      <c r="F2" s="17">
        <f aca="true" t="shared" si="0" ref="F2:F33">E2-$E$2</f>
        <v>0</v>
      </c>
      <c r="G2" s="18" t="str">
        <f aca="true" t="shared" si="1" ref="G2:G33">SUBSTITUTE(SUBSTITUTE(SUBSTITUTE(SUBSTITUTE(SUBSTITUTE(SUBSTITUTE(SUBSTITUTE(H2,"1","物質"),"2","製剤"),"3","併用"),"4","第2医薬"),"5","用法用量"),"6","診断マーカー"),"7","製法")</f>
        <v>物質</v>
      </c>
      <c r="H2" s="18">
        <v>1</v>
      </c>
      <c r="I2" s="19">
        <f>E2-'低分子最先の承認日'!$B$5</f>
        <v>-2475</v>
      </c>
      <c r="J2" s="19">
        <v>4</v>
      </c>
      <c r="K2" s="19" t="s">
        <v>904</v>
      </c>
      <c r="L2" s="25" t="s">
        <v>433</v>
      </c>
    </row>
    <row r="3" spans="1:12" ht="20.25" customHeight="1">
      <c r="A3" s="18" t="s">
        <v>1086</v>
      </c>
      <c r="B3" s="29" t="s">
        <v>571</v>
      </c>
      <c r="D3" s="17">
        <v>23</v>
      </c>
      <c r="E3" s="32">
        <v>36532</v>
      </c>
      <c r="F3" s="17">
        <f t="shared" si="0"/>
        <v>2898</v>
      </c>
      <c r="G3" s="18" t="str">
        <f t="shared" si="1"/>
        <v>物質</v>
      </c>
      <c r="H3" s="18">
        <v>1</v>
      </c>
      <c r="I3" s="19">
        <f>E3-'低分子最先の承認日'!$B$5</f>
        <v>423</v>
      </c>
      <c r="J3" s="19">
        <v>4</v>
      </c>
      <c r="K3" s="19" t="s">
        <v>906</v>
      </c>
      <c r="L3" s="25" t="s">
        <v>570</v>
      </c>
    </row>
    <row r="4" spans="1:12" ht="20.25" customHeight="1">
      <c r="A4" s="18" t="s">
        <v>1087</v>
      </c>
      <c r="B4" s="29" t="s">
        <v>569</v>
      </c>
      <c r="D4" s="17">
        <v>22</v>
      </c>
      <c r="E4" s="32">
        <v>37540</v>
      </c>
      <c r="F4" s="17">
        <f t="shared" si="0"/>
        <v>3906</v>
      </c>
      <c r="G4" s="18" t="str">
        <f t="shared" si="1"/>
        <v>物質</v>
      </c>
      <c r="H4" s="18">
        <v>1</v>
      </c>
      <c r="I4" s="19">
        <f>E4-'低分子最先の承認日'!$B$5</f>
        <v>1431</v>
      </c>
      <c r="J4" s="19">
        <v>4</v>
      </c>
      <c r="K4" s="19" t="s">
        <v>906</v>
      </c>
      <c r="L4" s="25" t="s">
        <v>568</v>
      </c>
    </row>
    <row r="5" spans="1:12" ht="20.25" customHeight="1">
      <c r="A5" s="18" t="s">
        <v>1088</v>
      </c>
      <c r="B5" s="29" t="s">
        <v>567</v>
      </c>
      <c r="C5" s="30" t="s">
        <v>1339</v>
      </c>
      <c r="D5" s="17">
        <v>21</v>
      </c>
      <c r="E5" s="32">
        <v>37523</v>
      </c>
      <c r="F5" s="17">
        <f t="shared" si="0"/>
        <v>3889</v>
      </c>
      <c r="G5" s="18" t="str">
        <f t="shared" si="1"/>
        <v>製剤</v>
      </c>
      <c r="H5" s="18">
        <v>2</v>
      </c>
      <c r="I5" s="19">
        <f>E5-'低分子最先の承認日'!$B$5</f>
        <v>1414</v>
      </c>
      <c r="J5" s="19">
        <v>4</v>
      </c>
      <c r="K5" s="19"/>
      <c r="L5" s="25" t="s">
        <v>566</v>
      </c>
    </row>
    <row r="6" spans="1:12" ht="20.25" customHeight="1">
      <c r="A6" s="18" t="s">
        <v>1089</v>
      </c>
      <c r="B6" s="29" t="s">
        <v>565</v>
      </c>
      <c r="C6" s="30" t="s">
        <v>1340</v>
      </c>
      <c r="D6" s="17">
        <v>5</v>
      </c>
      <c r="E6" s="32">
        <v>38223</v>
      </c>
      <c r="F6" s="17">
        <f t="shared" si="0"/>
        <v>4589</v>
      </c>
      <c r="G6" s="18" t="str">
        <f t="shared" si="1"/>
        <v>製剤</v>
      </c>
      <c r="H6" s="18">
        <v>2</v>
      </c>
      <c r="I6" s="19">
        <f>E6-'低分子最先の承認日'!$B$5</f>
        <v>2114</v>
      </c>
      <c r="J6" s="19">
        <v>4</v>
      </c>
      <c r="K6" s="19"/>
      <c r="L6" s="25" t="s">
        <v>564</v>
      </c>
    </row>
    <row r="7" spans="1:12" ht="20.25" customHeight="1">
      <c r="A7" s="18" t="s">
        <v>1090</v>
      </c>
      <c r="B7" s="29" t="s">
        <v>563</v>
      </c>
      <c r="D7" s="17">
        <v>21</v>
      </c>
      <c r="E7" s="32">
        <v>39520</v>
      </c>
      <c r="F7" s="17">
        <f t="shared" si="0"/>
        <v>5886</v>
      </c>
      <c r="G7" s="18" t="str">
        <f t="shared" si="1"/>
        <v>製剤</v>
      </c>
      <c r="H7" s="18">
        <v>2</v>
      </c>
      <c r="I7" s="19">
        <f>E7-'低分子最先の承認日'!$B$5</f>
        <v>3411</v>
      </c>
      <c r="J7" s="19">
        <v>4</v>
      </c>
      <c r="K7" s="19"/>
      <c r="L7" s="25" t="s">
        <v>562</v>
      </c>
    </row>
    <row r="8" spans="1:12" ht="20.25" customHeight="1">
      <c r="A8" s="18" t="s">
        <v>1091</v>
      </c>
      <c r="B8" s="29" t="s">
        <v>561</v>
      </c>
      <c r="D8" s="17">
        <v>13</v>
      </c>
      <c r="E8" s="32">
        <v>40317</v>
      </c>
      <c r="F8" s="17">
        <f t="shared" si="0"/>
        <v>6683</v>
      </c>
      <c r="G8" s="18" t="str">
        <f t="shared" si="1"/>
        <v>製剤</v>
      </c>
      <c r="H8" s="18">
        <v>2</v>
      </c>
      <c r="I8" s="19">
        <f>E8-'低分子最先の承認日'!$B$5</f>
        <v>4208</v>
      </c>
      <c r="J8" s="19">
        <v>4</v>
      </c>
      <c r="K8" s="19"/>
      <c r="L8" s="25" t="s">
        <v>560</v>
      </c>
    </row>
    <row r="9" spans="1:12" ht="20.25" customHeight="1">
      <c r="A9" s="18" t="s">
        <v>1092</v>
      </c>
      <c r="B9" s="29" t="s">
        <v>559</v>
      </c>
      <c r="D9" s="17">
        <v>2</v>
      </c>
      <c r="E9" s="32">
        <v>36105</v>
      </c>
      <c r="F9" s="17">
        <f t="shared" si="0"/>
        <v>2471</v>
      </c>
      <c r="G9" s="18" t="str">
        <f t="shared" si="1"/>
        <v>併用</v>
      </c>
      <c r="H9" s="18">
        <v>3</v>
      </c>
      <c r="I9" s="19">
        <f>E9-'低分子最先の承認日'!$B$5</f>
        <v>-4</v>
      </c>
      <c r="J9" s="19">
        <v>4</v>
      </c>
      <c r="K9" s="19"/>
      <c r="L9" s="25" t="s">
        <v>558</v>
      </c>
    </row>
    <row r="10" spans="1:12" ht="20.25" customHeight="1">
      <c r="A10" s="18" t="s">
        <v>1093</v>
      </c>
      <c r="B10" s="29" t="s">
        <v>557</v>
      </c>
      <c r="D10" s="17">
        <v>3</v>
      </c>
      <c r="E10" s="32">
        <v>36467</v>
      </c>
      <c r="F10" s="17">
        <f t="shared" si="0"/>
        <v>2833</v>
      </c>
      <c r="G10" s="18" t="str">
        <f t="shared" si="1"/>
        <v>併用</v>
      </c>
      <c r="H10" s="18">
        <v>3</v>
      </c>
      <c r="I10" s="19">
        <f>E10-'低分子最先の承認日'!$B$5</f>
        <v>358</v>
      </c>
      <c r="J10" s="19">
        <v>4</v>
      </c>
      <c r="K10" s="19"/>
      <c r="L10" s="25" t="s">
        <v>556</v>
      </c>
    </row>
    <row r="11" spans="1:12" ht="20.25" customHeight="1">
      <c r="A11" s="18" t="s">
        <v>1094</v>
      </c>
      <c r="B11" s="29" t="s">
        <v>555</v>
      </c>
      <c r="C11" s="30" t="s">
        <v>1341</v>
      </c>
      <c r="D11" s="17">
        <v>20</v>
      </c>
      <c r="E11" s="32">
        <v>36629</v>
      </c>
      <c r="F11" s="17">
        <f t="shared" si="0"/>
        <v>2995</v>
      </c>
      <c r="G11" s="18" t="str">
        <f t="shared" si="1"/>
        <v>併用</v>
      </c>
      <c r="H11" s="18">
        <v>3</v>
      </c>
      <c r="I11" s="19">
        <f>E11-'低分子最先の承認日'!$B$5</f>
        <v>520</v>
      </c>
      <c r="J11" s="19">
        <v>4</v>
      </c>
      <c r="K11" s="19"/>
      <c r="L11" s="25" t="s">
        <v>554</v>
      </c>
    </row>
    <row r="12" spans="1:12" ht="20.25" customHeight="1">
      <c r="A12" s="18" t="s">
        <v>1095</v>
      </c>
      <c r="B12" s="29" t="s">
        <v>553</v>
      </c>
      <c r="D12" s="17">
        <v>21</v>
      </c>
      <c r="E12" s="32">
        <v>37119</v>
      </c>
      <c r="F12" s="17">
        <f t="shared" si="0"/>
        <v>3485</v>
      </c>
      <c r="G12" s="18" t="str">
        <f t="shared" si="1"/>
        <v>併用</v>
      </c>
      <c r="H12" s="18">
        <v>3</v>
      </c>
      <c r="I12" s="19">
        <f>E12-'低分子最先の承認日'!$B$5</f>
        <v>1010</v>
      </c>
      <c r="J12" s="19">
        <v>4</v>
      </c>
      <c r="K12" s="19"/>
      <c r="L12" s="25" t="s">
        <v>552</v>
      </c>
    </row>
    <row r="13" spans="1:12" ht="20.25" customHeight="1">
      <c r="A13" s="18" t="s">
        <v>1096</v>
      </c>
      <c r="B13" s="29" t="s">
        <v>551</v>
      </c>
      <c r="C13" s="30" t="s">
        <v>1342</v>
      </c>
      <c r="D13" s="17">
        <v>2</v>
      </c>
      <c r="E13" s="32">
        <v>37180</v>
      </c>
      <c r="F13" s="17">
        <f t="shared" si="0"/>
        <v>3546</v>
      </c>
      <c r="G13" s="18" t="str">
        <f t="shared" si="1"/>
        <v>併用</v>
      </c>
      <c r="H13" s="18">
        <v>3</v>
      </c>
      <c r="I13" s="19">
        <f>E13-'低分子最先の承認日'!$B$5</f>
        <v>1071</v>
      </c>
      <c r="J13" s="19">
        <v>4</v>
      </c>
      <c r="K13" s="19"/>
      <c r="L13" s="25" t="s">
        <v>550</v>
      </c>
    </row>
    <row r="14" spans="1:12" ht="20.25" customHeight="1">
      <c r="A14" s="18" t="s">
        <v>1097</v>
      </c>
      <c r="B14" s="29" t="s">
        <v>549</v>
      </c>
      <c r="D14" s="17">
        <v>1</v>
      </c>
      <c r="E14" s="32">
        <v>37272</v>
      </c>
      <c r="F14" s="17">
        <f t="shared" si="0"/>
        <v>3638</v>
      </c>
      <c r="G14" s="18" t="str">
        <f t="shared" si="1"/>
        <v>併用</v>
      </c>
      <c r="H14" s="18">
        <v>3</v>
      </c>
      <c r="I14" s="19">
        <f>E14-'低分子最先の承認日'!$B$5</f>
        <v>1163</v>
      </c>
      <c r="J14" s="19">
        <v>4</v>
      </c>
      <c r="K14" s="19"/>
      <c r="L14" s="25" t="s">
        <v>548</v>
      </c>
    </row>
    <row r="15" spans="1:12" ht="20.25" customHeight="1">
      <c r="A15" s="18" t="s">
        <v>1098</v>
      </c>
      <c r="B15" s="29" t="s">
        <v>547</v>
      </c>
      <c r="D15" s="17">
        <v>18</v>
      </c>
      <c r="E15" s="32">
        <v>37272</v>
      </c>
      <c r="F15" s="17">
        <f t="shared" si="0"/>
        <v>3638</v>
      </c>
      <c r="G15" s="18" t="str">
        <f t="shared" si="1"/>
        <v>併用</v>
      </c>
      <c r="H15" s="18">
        <v>3</v>
      </c>
      <c r="I15" s="19">
        <f>E15-'低分子最先の承認日'!$B$5</f>
        <v>1163</v>
      </c>
      <c r="J15" s="19">
        <v>4</v>
      </c>
      <c r="K15" s="19"/>
      <c r="L15" s="25" t="s">
        <v>546</v>
      </c>
    </row>
    <row r="16" spans="1:12" ht="20.25" customHeight="1">
      <c r="A16" s="18" t="s">
        <v>1099</v>
      </c>
      <c r="B16" s="29" t="s">
        <v>545</v>
      </c>
      <c r="C16" s="30" t="s">
        <v>1343</v>
      </c>
      <c r="D16" s="17">
        <v>4</v>
      </c>
      <c r="E16" s="32">
        <v>37307</v>
      </c>
      <c r="F16" s="17">
        <f t="shared" si="0"/>
        <v>3673</v>
      </c>
      <c r="G16" s="18" t="str">
        <f t="shared" si="1"/>
        <v>併用</v>
      </c>
      <c r="H16" s="18">
        <v>3</v>
      </c>
      <c r="I16" s="19">
        <f>E16-'低分子最先の承認日'!$B$5</f>
        <v>1198</v>
      </c>
      <c r="J16" s="19">
        <v>4</v>
      </c>
      <c r="K16" s="19"/>
      <c r="L16" s="25" t="s">
        <v>544</v>
      </c>
    </row>
    <row r="17" spans="1:12" ht="20.25" customHeight="1">
      <c r="A17" s="18" t="s">
        <v>1100</v>
      </c>
      <c r="B17" s="29" t="s">
        <v>543</v>
      </c>
      <c r="D17" s="17">
        <v>1</v>
      </c>
      <c r="E17" s="32">
        <v>37308</v>
      </c>
      <c r="F17" s="17">
        <f t="shared" si="0"/>
        <v>3674</v>
      </c>
      <c r="G17" s="18" t="str">
        <f t="shared" si="1"/>
        <v>併用</v>
      </c>
      <c r="H17" s="18">
        <v>3</v>
      </c>
      <c r="I17" s="19">
        <f>E17-'低分子最先の承認日'!$B$5</f>
        <v>1199</v>
      </c>
      <c r="J17" s="19">
        <v>4</v>
      </c>
      <c r="K17" s="19"/>
      <c r="L17" s="25" t="s">
        <v>542</v>
      </c>
    </row>
    <row r="18" spans="1:12" ht="20.25" customHeight="1">
      <c r="A18" s="18" t="s">
        <v>1101</v>
      </c>
      <c r="B18" s="29" t="s">
        <v>541</v>
      </c>
      <c r="D18" s="17">
        <v>1</v>
      </c>
      <c r="E18" s="32">
        <v>37637</v>
      </c>
      <c r="F18" s="17">
        <f t="shared" si="0"/>
        <v>4003</v>
      </c>
      <c r="G18" s="18" t="str">
        <f t="shared" si="1"/>
        <v>併用</v>
      </c>
      <c r="H18" s="18">
        <v>3</v>
      </c>
      <c r="I18" s="19">
        <f>E18-'低分子最先の承認日'!$B$5</f>
        <v>1528</v>
      </c>
      <c r="J18" s="19">
        <v>4</v>
      </c>
      <c r="K18" s="19"/>
      <c r="L18" s="25" t="s">
        <v>540</v>
      </c>
    </row>
    <row r="19" spans="1:12" ht="20.25" customHeight="1">
      <c r="A19" s="18" t="s">
        <v>1102</v>
      </c>
      <c r="B19" s="29" t="s">
        <v>539</v>
      </c>
      <c r="D19" s="17">
        <v>1</v>
      </c>
      <c r="E19" s="32">
        <v>37846</v>
      </c>
      <c r="F19" s="17">
        <f t="shared" si="0"/>
        <v>4212</v>
      </c>
      <c r="G19" s="18" t="str">
        <f t="shared" si="1"/>
        <v>併用</v>
      </c>
      <c r="H19" s="18">
        <v>3</v>
      </c>
      <c r="I19" s="19">
        <f>E19-'低分子最先の承認日'!$B$5</f>
        <v>1737</v>
      </c>
      <c r="J19" s="19">
        <v>4</v>
      </c>
      <c r="K19" s="19"/>
      <c r="L19" s="25" t="s">
        <v>538</v>
      </c>
    </row>
    <row r="20" spans="1:12" ht="20.25" customHeight="1">
      <c r="A20" s="18" t="s">
        <v>1103</v>
      </c>
      <c r="B20" s="29" t="s">
        <v>537</v>
      </c>
      <c r="D20" s="17">
        <v>1</v>
      </c>
      <c r="E20" s="32">
        <v>37853</v>
      </c>
      <c r="F20" s="17">
        <f t="shared" si="0"/>
        <v>4219</v>
      </c>
      <c r="G20" s="18" t="str">
        <f t="shared" si="1"/>
        <v>併用</v>
      </c>
      <c r="H20" s="18">
        <v>3</v>
      </c>
      <c r="I20" s="19">
        <f>E20-'低分子最先の承認日'!$B$5</f>
        <v>1744</v>
      </c>
      <c r="J20" s="19">
        <v>4</v>
      </c>
      <c r="K20" s="19"/>
      <c r="L20" s="25" t="s">
        <v>536</v>
      </c>
    </row>
    <row r="21" spans="1:12" ht="20.25" customHeight="1">
      <c r="A21" s="18" t="s">
        <v>1104</v>
      </c>
      <c r="B21" s="29" t="s">
        <v>535</v>
      </c>
      <c r="D21" s="17">
        <v>2</v>
      </c>
      <c r="E21" s="32">
        <v>37853</v>
      </c>
      <c r="F21" s="17">
        <f t="shared" si="0"/>
        <v>4219</v>
      </c>
      <c r="G21" s="18" t="str">
        <f t="shared" si="1"/>
        <v>併用</v>
      </c>
      <c r="H21" s="18">
        <v>3</v>
      </c>
      <c r="I21" s="19">
        <f>E21-'低分子最先の承認日'!$B$5</f>
        <v>1744</v>
      </c>
      <c r="J21" s="19">
        <v>4</v>
      </c>
      <c r="K21" s="19"/>
      <c r="L21" s="25" t="s">
        <v>534</v>
      </c>
    </row>
    <row r="22" spans="1:12" ht="20.25" customHeight="1">
      <c r="A22" s="18" t="s">
        <v>1105</v>
      </c>
      <c r="B22" s="29" t="s">
        <v>533</v>
      </c>
      <c r="D22" s="17">
        <v>14</v>
      </c>
      <c r="E22" s="32">
        <v>38000</v>
      </c>
      <c r="F22" s="17">
        <f t="shared" si="0"/>
        <v>4366</v>
      </c>
      <c r="G22" s="18" t="str">
        <f t="shared" si="1"/>
        <v>併用</v>
      </c>
      <c r="H22" s="18">
        <v>3</v>
      </c>
      <c r="I22" s="19">
        <f>E22-'低分子最先の承認日'!$B$5</f>
        <v>1891</v>
      </c>
      <c r="J22" s="19">
        <v>4</v>
      </c>
      <c r="K22" s="19"/>
      <c r="L22" s="25" t="s">
        <v>532</v>
      </c>
    </row>
    <row r="23" spans="1:12" ht="20.25" customHeight="1">
      <c r="A23" s="18" t="s">
        <v>1106</v>
      </c>
      <c r="B23" s="29" t="s">
        <v>531</v>
      </c>
      <c r="D23" s="17">
        <v>17</v>
      </c>
      <c r="E23" s="32">
        <v>38000</v>
      </c>
      <c r="F23" s="17">
        <f t="shared" si="0"/>
        <v>4366</v>
      </c>
      <c r="G23" s="18" t="str">
        <f t="shared" si="1"/>
        <v>併用</v>
      </c>
      <c r="H23" s="18">
        <v>3</v>
      </c>
      <c r="I23" s="19">
        <f>E23-'低分子最先の承認日'!$B$5</f>
        <v>1891</v>
      </c>
      <c r="J23" s="19">
        <v>4</v>
      </c>
      <c r="K23" s="19"/>
      <c r="L23" s="25" t="s">
        <v>530</v>
      </c>
    </row>
    <row r="24" spans="1:12" ht="20.25" customHeight="1">
      <c r="A24" s="18" t="s">
        <v>1107</v>
      </c>
      <c r="B24" s="29" t="s">
        <v>529</v>
      </c>
      <c r="D24" s="17">
        <v>16</v>
      </c>
      <c r="E24" s="32">
        <v>38027</v>
      </c>
      <c r="F24" s="17">
        <f t="shared" si="0"/>
        <v>4393</v>
      </c>
      <c r="G24" s="18" t="str">
        <f t="shared" si="1"/>
        <v>併用</v>
      </c>
      <c r="H24" s="18">
        <v>3</v>
      </c>
      <c r="I24" s="19">
        <f>E24-'低分子最先の承認日'!$B$5</f>
        <v>1918</v>
      </c>
      <c r="J24" s="19">
        <v>4</v>
      </c>
      <c r="K24" s="19"/>
      <c r="L24" s="25" t="s">
        <v>528</v>
      </c>
    </row>
    <row r="25" spans="1:12" ht="20.25" customHeight="1">
      <c r="A25" s="18" t="s">
        <v>1108</v>
      </c>
      <c r="B25" s="29" t="s">
        <v>527</v>
      </c>
      <c r="D25" s="17">
        <v>18</v>
      </c>
      <c r="E25" s="32">
        <v>38104</v>
      </c>
      <c r="F25" s="17">
        <f t="shared" si="0"/>
        <v>4470</v>
      </c>
      <c r="G25" s="18" t="str">
        <f t="shared" si="1"/>
        <v>併用</v>
      </c>
      <c r="H25" s="18">
        <v>3</v>
      </c>
      <c r="I25" s="19">
        <f>E25-'低分子最先の承認日'!$B$5</f>
        <v>1995</v>
      </c>
      <c r="J25" s="19">
        <v>4</v>
      </c>
      <c r="K25" s="19"/>
      <c r="L25" s="25" t="s">
        <v>526</v>
      </c>
    </row>
    <row r="26" spans="1:12" ht="20.25" customHeight="1">
      <c r="A26" s="18" t="s">
        <v>1109</v>
      </c>
      <c r="B26" s="29" t="s">
        <v>525</v>
      </c>
      <c r="D26" s="17">
        <v>1</v>
      </c>
      <c r="E26" s="32">
        <v>38169</v>
      </c>
      <c r="F26" s="17">
        <f t="shared" si="0"/>
        <v>4535</v>
      </c>
      <c r="G26" s="18" t="str">
        <f t="shared" si="1"/>
        <v>併用</v>
      </c>
      <c r="H26" s="18">
        <v>3</v>
      </c>
      <c r="I26" s="19">
        <f>E26-'低分子最先の承認日'!$B$5</f>
        <v>2060</v>
      </c>
      <c r="J26" s="19">
        <v>4</v>
      </c>
      <c r="K26" s="19"/>
      <c r="L26" s="25" t="s">
        <v>524</v>
      </c>
    </row>
    <row r="27" spans="1:12" ht="20.25" customHeight="1">
      <c r="A27" s="18" t="s">
        <v>1110</v>
      </c>
      <c r="B27" s="29" t="s">
        <v>523</v>
      </c>
      <c r="D27" s="17">
        <v>5</v>
      </c>
      <c r="E27" s="32">
        <v>38178</v>
      </c>
      <c r="F27" s="17">
        <f t="shared" si="0"/>
        <v>4544</v>
      </c>
      <c r="G27" s="18" t="str">
        <f t="shared" si="1"/>
        <v>併用</v>
      </c>
      <c r="H27" s="18">
        <v>3</v>
      </c>
      <c r="I27" s="19">
        <f>E27-'低分子最先の承認日'!$B$5</f>
        <v>2069</v>
      </c>
      <c r="J27" s="19">
        <v>4</v>
      </c>
      <c r="K27" s="19"/>
      <c r="L27" s="25" t="s">
        <v>522</v>
      </c>
    </row>
    <row r="28" spans="1:12" ht="20.25" customHeight="1">
      <c r="A28" s="18" t="s">
        <v>1111</v>
      </c>
      <c r="B28" s="29" t="s">
        <v>521</v>
      </c>
      <c r="D28" s="17">
        <v>20</v>
      </c>
      <c r="E28" s="32">
        <v>38192</v>
      </c>
      <c r="F28" s="17">
        <f t="shared" si="0"/>
        <v>4558</v>
      </c>
      <c r="G28" s="18" t="str">
        <f t="shared" si="1"/>
        <v>併用</v>
      </c>
      <c r="H28" s="18">
        <v>3</v>
      </c>
      <c r="I28" s="19">
        <f>E28-'低分子最先の承認日'!$B$5</f>
        <v>2083</v>
      </c>
      <c r="J28" s="19">
        <v>4</v>
      </c>
      <c r="K28" s="19"/>
      <c r="L28" s="25" t="s">
        <v>520</v>
      </c>
    </row>
    <row r="29" spans="1:12" ht="20.25" customHeight="1">
      <c r="A29" s="18" t="s">
        <v>1112</v>
      </c>
      <c r="B29" s="29" t="s">
        <v>519</v>
      </c>
      <c r="D29" s="17">
        <v>3</v>
      </c>
      <c r="E29" s="32">
        <v>38205</v>
      </c>
      <c r="F29" s="17">
        <f t="shared" si="0"/>
        <v>4571</v>
      </c>
      <c r="G29" s="18" t="str">
        <f t="shared" si="1"/>
        <v>併用</v>
      </c>
      <c r="H29" s="18">
        <v>3</v>
      </c>
      <c r="I29" s="19">
        <f>E29-'低分子最先の承認日'!$B$5</f>
        <v>2096</v>
      </c>
      <c r="J29" s="19">
        <v>4</v>
      </c>
      <c r="K29" s="19"/>
      <c r="L29" s="25" t="s">
        <v>518</v>
      </c>
    </row>
    <row r="30" spans="1:12" ht="20.25" customHeight="1">
      <c r="A30" s="18" t="s">
        <v>1113</v>
      </c>
      <c r="B30" s="29" t="s">
        <v>517</v>
      </c>
      <c r="C30" s="30" t="s">
        <v>1344</v>
      </c>
      <c r="D30" s="17">
        <v>15</v>
      </c>
      <c r="E30" s="32">
        <v>38393</v>
      </c>
      <c r="F30" s="17">
        <f t="shared" si="0"/>
        <v>4759</v>
      </c>
      <c r="G30" s="18" t="str">
        <f t="shared" si="1"/>
        <v>併用</v>
      </c>
      <c r="H30" s="18">
        <v>3</v>
      </c>
      <c r="I30" s="19">
        <f>E30-'低分子最先の承認日'!$B$5</f>
        <v>2284</v>
      </c>
      <c r="J30" s="19">
        <v>4</v>
      </c>
      <c r="K30" s="19"/>
      <c r="L30" s="25" t="s">
        <v>516</v>
      </c>
    </row>
    <row r="31" spans="1:12" ht="20.25" customHeight="1">
      <c r="A31" s="18" t="s">
        <v>1114</v>
      </c>
      <c r="B31" s="29" t="s">
        <v>515</v>
      </c>
      <c r="D31" s="17">
        <v>15</v>
      </c>
      <c r="E31" s="32">
        <v>38398</v>
      </c>
      <c r="F31" s="17">
        <f t="shared" si="0"/>
        <v>4764</v>
      </c>
      <c r="G31" s="18" t="str">
        <f t="shared" si="1"/>
        <v>併用</v>
      </c>
      <c r="H31" s="18">
        <v>3</v>
      </c>
      <c r="I31" s="19">
        <f>E31-'低分子最先の承認日'!$B$5</f>
        <v>2289</v>
      </c>
      <c r="J31" s="19">
        <v>4</v>
      </c>
      <c r="K31" s="19"/>
      <c r="L31" s="25" t="s">
        <v>514</v>
      </c>
    </row>
    <row r="32" spans="1:12" ht="20.25" customHeight="1">
      <c r="A32" s="18" t="s">
        <v>1115</v>
      </c>
      <c r="B32" s="29" t="s">
        <v>513</v>
      </c>
      <c r="D32" s="17">
        <v>16</v>
      </c>
      <c r="E32" s="32">
        <v>38430</v>
      </c>
      <c r="F32" s="17">
        <f t="shared" si="0"/>
        <v>4796</v>
      </c>
      <c r="G32" s="18" t="str">
        <f t="shared" si="1"/>
        <v>併用</v>
      </c>
      <c r="H32" s="18">
        <v>3</v>
      </c>
      <c r="I32" s="19">
        <f>E32-'低分子最先の承認日'!$B$5</f>
        <v>2321</v>
      </c>
      <c r="J32" s="19">
        <v>4</v>
      </c>
      <c r="K32" s="19"/>
      <c r="L32" s="25" t="s">
        <v>512</v>
      </c>
    </row>
    <row r="33" spans="1:12" ht="20.25" customHeight="1">
      <c r="A33" s="18" t="s">
        <v>1116</v>
      </c>
      <c r="B33" s="29" t="s">
        <v>1376</v>
      </c>
      <c r="C33" s="30" t="s">
        <v>1345</v>
      </c>
      <c r="D33" s="17">
        <v>14</v>
      </c>
      <c r="E33" s="32">
        <v>38623</v>
      </c>
      <c r="F33" s="17">
        <f t="shared" si="0"/>
        <v>4989</v>
      </c>
      <c r="G33" s="18" t="str">
        <f t="shared" si="1"/>
        <v>併用</v>
      </c>
      <c r="H33" s="18">
        <v>3</v>
      </c>
      <c r="I33" s="19">
        <f>E33-'低分子最先の承認日'!$B$5</f>
        <v>2514</v>
      </c>
      <c r="J33" s="19">
        <v>4</v>
      </c>
      <c r="K33" s="19"/>
      <c r="L33" s="25" t="s">
        <v>511</v>
      </c>
    </row>
    <row r="34" spans="1:12" ht="20.25" customHeight="1">
      <c r="A34" s="18" t="s">
        <v>1117</v>
      </c>
      <c r="B34" s="29" t="s">
        <v>510</v>
      </c>
      <c r="D34" s="17">
        <v>18</v>
      </c>
      <c r="E34" s="32">
        <v>38654</v>
      </c>
      <c r="F34" s="17">
        <f aca="true" t="shared" si="2" ref="F34:F65">E34-$E$2</f>
        <v>5020</v>
      </c>
      <c r="G34" s="18" t="str">
        <f aca="true" t="shared" si="3" ref="G34:G65">SUBSTITUTE(SUBSTITUTE(SUBSTITUTE(SUBSTITUTE(SUBSTITUTE(SUBSTITUTE(SUBSTITUTE(H34,"1","物質"),"2","製剤"),"3","併用"),"4","第2医薬"),"5","用法用量"),"6","診断マーカー"),"7","製法")</f>
        <v>併用</v>
      </c>
      <c r="H34" s="18">
        <v>3</v>
      </c>
      <c r="I34" s="19">
        <f>E34-'低分子最先の承認日'!$B$5</f>
        <v>2545</v>
      </c>
      <c r="J34" s="19">
        <v>4</v>
      </c>
      <c r="K34" s="19"/>
      <c r="L34" s="25" t="s">
        <v>509</v>
      </c>
    </row>
    <row r="35" spans="1:12" ht="20.25" customHeight="1">
      <c r="A35" s="18" t="s">
        <v>1118</v>
      </c>
      <c r="B35" s="29" t="s">
        <v>508</v>
      </c>
      <c r="D35" s="17">
        <v>12</v>
      </c>
      <c r="E35" s="32">
        <v>38695</v>
      </c>
      <c r="F35" s="17">
        <f t="shared" si="2"/>
        <v>5061</v>
      </c>
      <c r="G35" s="18" t="str">
        <f t="shared" si="3"/>
        <v>併用</v>
      </c>
      <c r="H35" s="18">
        <v>3</v>
      </c>
      <c r="I35" s="19">
        <f>E35-'低分子最先の承認日'!$B$5</f>
        <v>2586</v>
      </c>
      <c r="J35" s="19">
        <v>4</v>
      </c>
      <c r="K35" s="19"/>
      <c r="L35" s="25" t="s">
        <v>507</v>
      </c>
    </row>
    <row r="36" spans="1:12" ht="20.25" customHeight="1">
      <c r="A36" s="18" t="s">
        <v>1119</v>
      </c>
      <c r="B36" s="29" t="s">
        <v>506</v>
      </c>
      <c r="D36" s="17">
        <v>1</v>
      </c>
      <c r="E36" s="32">
        <v>38701</v>
      </c>
      <c r="F36" s="17">
        <f t="shared" si="2"/>
        <v>5067</v>
      </c>
      <c r="G36" s="18" t="str">
        <f t="shared" si="3"/>
        <v>併用</v>
      </c>
      <c r="H36" s="18">
        <v>3</v>
      </c>
      <c r="I36" s="19">
        <f>E36-'低分子最先の承認日'!$B$5</f>
        <v>2592</v>
      </c>
      <c r="J36" s="19">
        <v>4</v>
      </c>
      <c r="K36" s="19"/>
      <c r="L36" s="25" t="s">
        <v>505</v>
      </c>
    </row>
    <row r="37" spans="1:12" ht="20.25" customHeight="1">
      <c r="A37" s="18" t="s">
        <v>1120</v>
      </c>
      <c r="B37" s="29" t="s">
        <v>504</v>
      </c>
      <c r="D37" s="17">
        <v>3</v>
      </c>
      <c r="E37" s="32">
        <v>38708</v>
      </c>
      <c r="F37" s="17">
        <f t="shared" si="2"/>
        <v>5074</v>
      </c>
      <c r="G37" s="18" t="str">
        <f t="shared" si="3"/>
        <v>併用</v>
      </c>
      <c r="H37" s="18">
        <v>3</v>
      </c>
      <c r="I37" s="19">
        <f>E37-'低分子最先の承認日'!$B$5</f>
        <v>2599</v>
      </c>
      <c r="J37" s="19">
        <v>4</v>
      </c>
      <c r="K37" s="19"/>
      <c r="L37" s="25" t="s">
        <v>503</v>
      </c>
    </row>
    <row r="38" spans="1:12" ht="20.25" customHeight="1">
      <c r="A38" s="18" t="s">
        <v>1121</v>
      </c>
      <c r="B38" s="29" t="s">
        <v>502</v>
      </c>
      <c r="D38" s="17">
        <v>6</v>
      </c>
      <c r="E38" s="32">
        <v>38889</v>
      </c>
      <c r="F38" s="17">
        <f t="shared" si="2"/>
        <v>5255</v>
      </c>
      <c r="G38" s="18" t="str">
        <f t="shared" si="3"/>
        <v>併用</v>
      </c>
      <c r="H38" s="18">
        <v>3</v>
      </c>
      <c r="I38" s="19">
        <f>E38-'低分子最先の承認日'!$B$5</f>
        <v>2780</v>
      </c>
      <c r="J38" s="19">
        <v>4</v>
      </c>
      <c r="K38" s="19"/>
      <c r="L38" s="25" t="s">
        <v>501</v>
      </c>
    </row>
    <row r="39" spans="1:12" ht="20.25" customHeight="1">
      <c r="A39" s="18" t="s">
        <v>1122</v>
      </c>
      <c r="B39" s="29" t="s">
        <v>500</v>
      </c>
      <c r="D39" s="17">
        <v>1</v>
      </c>
      <c r="E39" s="32">
        <v>39036</v>
      </c>
      <c r="F39" s="17">
        <f t="shared" si="2"/>
        <v>5402</v>
      </c>
      <c r="G39" s="18" t="str">
        <f t="shared" si="3"/>
        <v>併用</v>
      </c>
      <c r="H39" s="18">
        <v>3</v>
      </c>
      <c r="I39" s="19">
        <f>E39-'低分子最先の承認日'!$B$5</f>
        <v>2927</v>
      </c>
      <c r="J39" s="19">
        <v>4</v>
      </c>
      <c r="K39" s="19"/>
      <c r="L39" s="25" t="s">
        <v>499</v>
      </c>
    </row>
    <row r="40" spans="1:12" ht="20.25" customHeight="1">
      <c r="A40" s="18" t="s">
        <v>1123</v>
      </c>
      <c r="B40" s="29" t="s">
        <v>498</v>
      </c>
      <c r="D40" s="17">
        <v>5</v>
      </c>
      <c r="E40" s="32">
        <v>39043</v>
      </c>
      <c r="F40" s="17">
        <f t="shared" si="2"/>
        <v>5409</v>
      </c>
      <c r="G40" s="18" t="str">
        <f t="shared" si="3"/>
        <v>併用</v>
      </c>
      <c r="H40" s="18">
        <v>3</v>
      </c>
      <c r="I40" s="19">
        <f>E40-'低分子最先の承認日'!$B$5</f>
        <v>2934</v>
      </c>
      <c r="J40" s="19">
        <v>4</v>
      </c>
      <c r="K40" s="19"/>
      <c r="L40" s="25" t="s">
        <v>497</v>
      </c>
    </row>
    <row r="41" spans="1:12" ht="20.25" customHeight="1">
      <c r="A41" s="18" t="s">
        <v>1124</v>
      </c>
      <c r="B41" s="29" t="s">
        <v>496</v>
      </c>
      <c r="D41" s="17">
        <v>1</v>
      </c>
      <c r="E41" s="32">
        <v>39071</v>
      </c>
      <c r="F41" s="17">
        <f t="shared" si="2"/>
        <v>5437</v>
      </c>
      <c r="G41" s="18" t="str">
        <f t="shared" si="3"/>
        <v>併用</v>
      </c>
      <c r="H41" s="18">
        <v>3</v>
      </c>
      <c r="I41" s="19">
        <f>E41-'低分子最先の承認日'!$B$5</f>
        <v>2962</v>
      </c>
      <c r="J41" s="19">
        <v>4</v>
      </c>
      <c r="K41" s="19"/>
      <c r="L41" s="25" t="s">
        <v>495</v>
      </c>
    </row>
    <row r="42" spans="1:12" ht="20.25" customHeight="1">
      <c r="A42" s="18" t="s">
        <v>1125</v>
      </c>
      <c r="B42" s="29" t="s">
        <v>494</v>
      </c>
      <c r="D42" s="17">
        <v>12</v>
      </c>
      <c r="E42" s="32">
        <v>39182</v>
      </c>
      <c r="F42" s="17">
        <f t="shared" si="2"/>
        <v>5548</v>
      </c>
      <c r="G42" s="18" t="str">
        <f t="shared" si="3"/>
        <v>併用</v>
      </c>
      <c r="H42" s="18">
        <v>3</v>
      </c>
      <c r="I42" s="19">
        <f>E42-'低分子最先の承認日'!$B$5</f>
        <v>3073</v>
      </c>
      <c r="J42" s="19">
        <v>4</v>
      </c>
      <c r="K42" s="19"/>
      <c r="L42" s="25" t="s">
        <v>493</v>
      </c>
    </row>
    <row r="43" spans="1:12" ht="20.25" customHeight="1">
      <c r="A43" s="18" t="s">
        <v>1126</v>
      </c>
      <c r="B43" s="29" t="s">
        <v>492</v>
      </c>
      <c r="D43" s="17">
        <v>17</v>
      </c>
      <c r="E43" s="32">
        <v>39205</v>
      </c>
      <c r="F43" s="17">
        <f t="shared" si="2"/>
        <v>5571</v>
      </c>
      <c r="G43" s="18" t="str">
        <f t="shared" si="3"/>
        <v>併用</v>
      </c>
      <c r="H43" s="18">
        <v>3</v>
      </c>
      <c r="I43" s="19">
        <f>E43-'低分子最先の承認日'!$B$5</f>
        <v>3096</v>
      </c>
      <c r="J43" s="19">
        <v>4</v>
      </c>
      <c r="K43" s="19"/>
      <c r="L43" s="25" t="s">
        <v>491</v>
      </c>
    </row>
    <row r="44" spans="1:12" ht="20.25" customHeight="1">
      <c r="A44" s="18" t="s">
        <v>1127</v>
      </c>
      <c r="B44" s="29" t="s">
        <v>490</v>
      </c>
      <c r="D44" s="17">
        <v>1</v>
      </c>
      <c r="E44" s="32">
        <v>39419</v>
      </c>
      <c r="F44" s="17">
        <f t="shared" si="2"/>
        <v>5785</v>
      </c>
      <c r="G44" s="18" t="str">
        <f t="shared" si="3"/>
        <v>併用</v>
      </c>
      <c r="H44" s="18">
        <v>3</v>
      </c>
      <c r="I44" s="19">
        <f>E44-'低分子最先の承認日'!$B$5</f>
        <v>3310</v>
      </c>
      <c r="J44" s="19">
        <v>4</v>
      </c>
      <c r="K44" s="19"/>
      <c r="L44" s="25" t="s">
        <v>489</v>
      </c>
    </row>
    <row r="45" spans="1:12" ht="20.25" customHeight="1">
      <c r="A45" s="18" t="s">
        <v>1128</v>
      </c>
      <c r="B45" s="29" t="s">
        <v>488</v>
      </c>
      <c r="D45" s="17">
        <v>1</v>
      </c>
      <c r="E45" s="32">
        <v>39465</v>
      </c>
      <c r="F45" s="17">
        <f t="shared" si="2"/>
        <v>5831</v>
      </c>
      <c r="G45" s="18" t="str">
        <f t="shared" si="3"/>
        <v>併用</v>
      </c>
      <c r="H45" s="18">
        <v>3</v>
      </c>
      <c r="I45" s="19">
        <f>E45-'低分子最先の承認日'!$B$5</f>
        <v>3356</v>
      </c>
      <c r="J45" s="19">
        <v>4</v>
      </c>
      <c r="K45" s="19"/>
      <c r="L45" s="25" t="s">
        <v>487</v>
      </c>
    </row>
    <row r="46" spans="1:12" ht="20.25" customHeight="1">
      <c r="A46" s="18" t="s">
        <v>1129</v>
      </c>
      <c r="B46" s="29" t="s">
        <v>486</v>
      </c>
      <c r="D46" s="17">
        <v>4</v>
      </c>
      <c r="E46" s="32">
        <v>39643</v>
      </c>
      <c r="F46" s="17">
        <f t="shared" si="2"/>
        <v>6009</v>
      </c>
      <c r="G46" s="18" t="str">
        <f t="shared" si="3"/>
        <v>併用</v>
      </c>
      <c r="H46" s="18">
        <v>3</v>
      </c>
      <c r="I46" s="19">
        <f>E46-'低分子最先の承認日'!$B$5</f>
        <v>3534</v>
      </c>
      <c r="J46" s="19">
        <v>4</v>
      </c>
      <c r="K46" s="19"/>
      <c r="L46" s="25" t="s">
        <v>485</v>
      </c>
    </row>
    <row r="47" spans="1:12" ht="20.25" customHeight="1">
      <c r="A47" s="18" t="s">
        <v>1130</v>
      </c>
      <c r="B47" s="29" t="s">
        <v>484</v>
      </c>
      <c r="D47" s="17">
        <v>17</v>
      </c>
      <c r="E47" s="32">
        <v>39905</v>
      </c>
      <c r="F47" s="17">
        <f t="shared" si="2"/>
        <v>6271</v>
      </c>
      <c r="G47" s="18" t="str">
        <f t="shared" si="3"/>
        <v>併用</v>
      </c>
      <c r="H47" s="18">
        <v>3</v>
      </c>
      <c r="I47" s="19">
        <f>E47-'低分子最先の承認日'!$B$5</f>
        <v>3796</v>
      </c>
      <c r="J47" s="19">
        <v>4</v>
      </c>
      <c r="K47" s="19"/>
      <c r="L47" s="25" t="s">
        <v>483</v>
      </c>
    </row>
    <row r="48" spans="1:12" ht="20.25" customHeight="1">
      <c r="A48" s="18" t="s">
        <v>1131</v>
      </c>
      <c r="B48" s="29" t="s">
        <v>482</v>
      </c>
      <c r="D48" s="17">
        <v>15</v>
      </c>
      <c r="E48" s="32">
        <v>40038</v>
      </c>
      <c r="F48" s="17">
        <f t="shared" si="2"/>
        <v>6404</v>
      </c>
      <c r="G48" s="18" t="str">
        <f t="shared" si="3"/>
        <v>併用</v>
      </c>
      <c r="H48" s="18">
        <v>3</v>
      </c>
      <c r="I48" s="19">
        <f>E48-'低分子最先の承認日'!$B$5</f>
        <v>3929</v>
      </c>
      <c r="J48" s="19">
        <v>4</v>
      </c>
      <c r="K48" s="19"/>
      <c r="L48" s="20" t="s">
        <v>481</v>
      </c>
    </row>
    <row r="49" spans="1:12" ht="20.25" customHeight="1">
      <c r="A49" s="18" t="s">
        <v>1132</v>
      </c>
      <c r="B49" s="29" t="s">
        <v>480</v>
      </c>
      <c r="D49" s="17">
        <v>1</v>
      </c>
      <c r="E49" s="32">
        <v>40648</v>
      </c>
      <c r="F49" s="17">
        <f t="shared" si="2"/>
        <v>7014</v>
      </c>
      <c r="G49" s="18" t="str">
        <f t="shared" si="3"/>
        <v>併用</v>
      </c>
      <c r="H49" s="18">
        <v>3</v>
      </c>
      <c r="I49" s="19">
        <f>E49-'低分子最先の承認日'!$B$5</f>
        <v>4539</v>
      </c>
      <c r="J49" s="19">
        <v>4</v>
      </c>
      <c r="K49" s="19"/>
      <c r="L49" s="25" t="s">
        <v>479</v>
      </c>
    </row>
    <row r="50" spans="1:12" ht="20.25" customHeight="1">
      <c r="A50" s="18" t="s">
        <v>1133</v>
      </c>
      <c r="B50" s="29" t="s">
        <v>478</v>
      </c>
      <c r="C50" s="30" t="s">
        <v>1346</v>
      </c>
      <c r="D50" s="17">
        <v>10</v>
      </c>
      <c r="E50" s="32">
        <v>40861</v>
      </c>
      <c r="F50" s="17">
        <f t="shared" si="2"/>
        <v>7227</v>
      </c>
      <c r="G50" s="18" t="str">
        <f t="shared" si="3"/>
        <v>併用</v>
      </c>
      <c r="H50" s="18">
        <v>3</v>
      </c>
      <c r="I50" s="19">
        <f>E50-'低分子最先の承認日'!$B$5</f>
        <v>4752</v>
      </c>
      <c r="J50" s="19">
        <v>4</v>
      </c>
      <c r="K50" s="19"/>
      <c r="L50" s="25" t="s">
        <v>477</v>
      </c>
    </row>
    <row r="51" spans="1:12" ht="20.25" customHeight="1">
      <c r="A51" s="18" t="s">
        <v>1134</v>
      </c>
      <c r="B51" s="29" t="s">
        <v>1377</v>
      </c>
      <c r="C51" s="17" t="s">
        <v>476</v>
      </c>
      <c r="D51" s="17">
        <v>2</v>
      </c>
      <c r="E51" s="32">
        <v>41407</v>
      </c>
      <c r="F51" s="17">
        <f t="shared" si="2"/>
        <v>7773</v>
      </c>
      <c r="G51" s="18" t="str">
        <f t="shared" si="3"/>
        <v>併用</v>
      </c>
      <c r="H51" s="18">
        <v>3</v>
      </c>
      <c r="I51" s="19">
        <f>E51-'低分子最先の承認日'!$B$5</f>
        <v>5298</v>
      </c>
      <c r="J51" s="19">
        <v>4</v>
      </c>
      <c r="K51" s="19"/>
      <c r="L51" s="25" t="s">
        <v>475</v>
      </c>
    </row>
    <row r="52" spans="1:12" ht="20.25" customHeight="1">
      <c r="A52" s="18" t="s">
        <v>1135</v>
      </c>
      <c r="B52" s="29" t="s">
        <v>474</v>
      </c>
      <c r="D52" s="17">
        <v>13</v>
      </c>
      <c r="E52" s="32">
        <v>36087</v>
      </c>
      <c r="F52" s="17">
        <f t="shared" si="2"/>
        <v>2453</v>
      </c>
      <c r="G52" s="18" t="str">
        <f t="shared" si="3"/>
        <v>第2医薬</v>
      </c>
      <c r="H52" s="18">
        <v>4</v>
      </c>
      <c r="I52" s="19">
        <f>E52-'低分子最先の承認日'!$B$5</f>
        <v>-22</v>
      </c>
      <c r="J52" s="19">
        <v>4</v>
      </c>
      <c r="K52" s="19"/>
      <c r="L52" s="25" t="s">
        <v>473</v>
      </c>
    </row>
    <row r="53" spans="1:12" ht="20.25" customHeight="1">
      <c r="A53" s="18" t="s">
        <v>1136</v>
      </c>
      <c r="B53" s="29" t="s">
        <v>472</v>
      </c>
      <c r="C53" s="30" t="s">
        <v>1347</v>
      </c>
      <c r="D53" s="17">
        <v>16</v>
      </c>
      <c r="E53" s="32">
        <v>38071</v>
      </c>
      <c r="F53" s="17">
        <f t="shared" si="2"/>
        <v>4437</v>
      </c>
      <c r="G53" s="18" t="str">
        <f t="shared" si="3"/>
        <v>第2医薬</v>
      </c>
      <c r="H53" s="18">
        <v>4</v>
      </c>
      <c r="I53" s="19">
        <f>E53-'低分子最先の承認日'!$B$5</f>
        <v>1962</v>
      </c>
      <c r="J53" s="19">
        <v>4</v>
      </c>
      <c r="K53" s="19"/>
      <c r="L53" s="25" t="s">
        <v>471</v>
      </c>
    </row>
    <row r="54" spans="1:12" ht="20.25" customHeight="1">
      <c r="A54" s="18" t="s">
        <v>1137</v>
      </c>
      <c r="B54" s="29" t="s">
        <v>470</v>
      </c>
      <c r="D54" s="17">
        <v>12</v>
      </c>
      <c r="E54" s="32">
        <v>38107</v>
      </c>
      <c r="F54" s="17">
        <f t="shared" si="2"/>
        <v>4473</v>
      </c>
      <c r="G54" s="18" t="str">
        <f t="shared" si="3"/>
        <v>第2医薬</v>
      </c>
      <c r="H54" s="18">
        <v>4</v>
      </c>
      <c r="I54" s="19">
        <f>E54-'低分子最先の承認日'!$B$5</f>
        <v>1998</v>
      </c>
      <c r="J54" s="19">
        <v>4</v>
      </c>
      <c r="K54" s="19"/>
      <c r="L54" s="25" t="s">
        <v>469</v>
      </c>
    </row>
    <row r="55" spans="1:12" ht="20.25" customHeight="1">
      <c r="A55" s="18" t="s">
        <v>1138</v>
      </c>
      <c r="B55" s="29" t="s">
        <v>468</v>
      </c>
      <c r="D55" s="17">
        <v>5</v>
      </c>
      <c r="E55" s="32">
        <v>38231</v>
      </c>
      <c r="F55" s="17">
        <f t="shared" si="2"/>
        <v>4597</v>
      </c>
      <c r="G55" s="18" t="str">
        <f t="shared" si="3"/>
        <v>第2医薬</v>
      </c>
      <c r="H55" s="18">
        <v>4</v>
      </c>
      <c r="I55" s="19">
        <f>E55-'低分子最先の承認日'!$B$5</f>
        <v>2122</v>
      </c>
      <c r="J55" s="19">
        <v>4</v>
      </c>
      <c r="K55" s="19"/>
      <c r="L55" s="25" t="s">
        <v>467</v>
      </c>
    </row>
    <row r="56" spans="1:12" ht="20.25" customHeight="1">
      <c r="A56" s="18" t="s">
        <v>1139</v>
      </c>
      <c r="B56" s="29" t="s">
        <v>466</v>
      </c>
      <c r="D56" s="17">
        <v>2</v>
      </c>
      <c r="E56" s="32">
        <v>38275</v>
      </c>
      <c r="F56" s="17">
        <f t="shared" si="2"/>
        <v>4641</v>
      </c>
      <c r="G56" s="18" t="str">
        <f t="shared" si="3"/>
        <v>第2医薬</v>
      </c>
      <c r="H56" s="18">
        <v>4</v>
      </c>
      <c r="I56" s="19">
        <f>E56-'低分子最先の承認日'!$B$5</f>
        <v>2166</v>
      </c>
      <c r="J56" s="19">
        <v>4</v>
      </c>
      <c r="K56" s="19"/>
      <c r="L56" s="25" t="s">
        <v>465</v>
      </c>
    </row>
    <row r="57" spans="1:12" ht="20.25" customHeight="1">
      <c r="A57" s="18" t="s">
        <v>1140</v>
      </c>
      <c r="B57" s="29" t="s">
        <v>464</v>
      </c>
      <c r="D57" s="17">
        <v>3</v>
      </c>
      <c r="E57" s="32">
        <v>38978</v>
      </c>
      <c r="F57" s="17">
        <f t="shared" si="2"/>
        <v>5344</v>
      </c>
      <c r="G57" s="18" t="str">
        <f t="shared" si="3"/>
        <v>第2医薬</v>
      </c>
      <c r="H57" s="18">
        <v>4</v>
      </c>
      <c r="I57" s="19">
        <f>E57-'低分子最先の承認日'!$B$5</f>
        <v>2869</v>
      </c>
      <c r="J57" s="19">
        <v>4</v>
      </c>
      <c r="K57" s="19"/>
      <c r="L57" s="25" t="s">
        <v>463</v>
      </c>
    </row>
    <row r="58" spans="1:12" ht="20.25" customHeight="1">
      <c r="A58" s="18" t="s">
        <v>1141</v>
      </c>
      <c r="B58" s="29" t="s">
        <v>462</v>
      </c>
      <c r="D58" s="17">
        <v>15</v>
      </c>
      <c r="E58" s="32">
        <v>39359</v>
      </c>
      <c r="F58" s="17">
        <f t="shared" si="2"/>
        <v>5725</v>
      </c>
      <c r="G58" s="18" t="str">
        <f t="shared" si="3"/>
        <v>第2医薬</v>
      </c>
      <c r="H58" s="18">
        <v>4</v>
      </c>
      <c r="I58" s="19">
        <f>E58-'低分子最先の承認日'!$B$5</f>
        <v>3250</v>
      </c>
      <c r="J58" s="19">
        <v>4</v>
      </c>
      <c r="K58" s="19"/>
      <c r="L58" s="25" t="s">
        <v>461</v>
      </c>
    </row>
    <row r="59" spans="1:12" ht="20.25" customHeight="1">
      <c r="A59" s="18" t="s">
        <v>1142</v>
      </c>
      <c r="B59" s="29" t="s">
        <v>460</v>
      </c>
      <c r="D59" s="17">
        <v>1</v>
      </c>
      <c r="E59" s="32">
        <v>39801</v>
      </c>
      <c r="F59" s="17">
        <f t="shared" si="2"/>
        <v>6167</v>
      </c>
      <c r="G59" s="18" t="str">
        <f t="shared" si="3"/>
        <v>第2医薬</v>
      </c>
      <c r="H59" s="18">
        <v>4</v>
      </c>
      <c r="I59" s="19">
        <f>E59-'低分子最先の承認日'!$B$5</f>
        <v>3692</v>
      </c>
      <c r="J59" s="19">
        <v>4</v>
      </c>
      <c r="K59" s="19"/>
      <c r="L59" s="25" t="s">
        <v>459</v>
      </c>
    </row>
    <row r="60" spans="1:12" ht="20.25" customHeight="1">
      <c r="A60" s="18" t="s">
        <v>1143</v>
      </c>
      <c r="B60" s="29" t="s">
        <v>458</v>
      </c>
      <c r="D60" s="17">
        <v>14</v>
      </c>
      <c r="E60" s="32">
        <v>39966</v>
      </c>
      <c r="F60" s="17">
        <f t="shared" si="2"/>
        <v>6332</v>
      </c>
      <c r="G60" s="18" t="str">
        <f t="shared" si="3"/>
        <v>第2医薬</v>
      </c>
      <c r="H60" s="18">
        <v>4</v>
      </c>
      <c r="I60" s="19">
        <f>E60-'低分子最先の承認日'!$B$5</f>
        <v>3857</v>
      </c>
      <c r="J60" s="19">
        <v>4</v>
      </c>
      <c r="K60" s="19"/>
      <c r="L60" s="25" t="s">
        <v>457</v>
      </c>
    </row>
    <row r="61" spans="1:12" ht="20.25" customHeight="1">
      <c r="A61" s="18" t="s">
        <v>1144</v>
      </c>
      <c r="B61" s="29" t="s">
        <v>456</v>
      </c>
      <c r="D61" s="17">
        <v>1</v>
      </c>
      <c r="E61" s="32">
        <v>37272</v>
      </c>
      <c r="F61" s="17">
        <f t="shared" si="2"/>
        <v>3638</v>
      </c>
      <c r="G61" s="18" t="str">
        <f t="shared" si="3"/>
        <v>製法</v>
      </c>
      <c r="H61" s="18">
        <v>7</v>
      </c>
      <c r="I61" s="19">
        <f>E61-'低分子最先の承認日'!$B$5</f>
        <v>1163</v>
      </c>
      <c r="J61" s="19">
        <v>4</v>
      </c>
      <c r="K61" s="19"/>
      <c r="L61" s="25" t="s">
        <v>455</v>
      </c>
    </row>
    <row r="62" spans="1:12" ht="20.25" customHeight="1">
      <c r="A62" s="18" t="s">
        <v>1145</v>
      </c>
      <c r="B62" s="29" t="s">
        <v>454</v>
      </c>
      <c r="D62" s="17">
        <v>1</v>
      </c>
      <c r="E62" s="32">
        <v>37272</v>
      </c>
      <c r="F62" s="17">
        <f t="shared" si="2"/>
        <v>3638</v>
      </c>
      <c r="G62" s="18" t="str">
        <f t="shared" si="3"/>
        <v>製法</v>
      </c>
      <c r="H62" s="18">
        <v>7</v>
      </c>
      <c r="I62" s="19">
        <f>E62-'低分子最先の承認日'!$B$5</f>
        <v>1163</v>
      </c>
      <c r="J62" s="19">
        <v>4</v>
      </c>
      <c r="K62" s="19"/>
      <c r="L62" s="25" t="s">
        <v>453</v>
      </c>
    </row>
    <row r="63" spans="1:12" ht="20.25" customHeight="1">
      <c r="A63" s="18" t="s">
        <v>1146</v>
      </c>
      <c r="B63" s="29" t="s">
        <v>452</v>
      </c>
      <c r="D63" s="17">
        <v>10</v>
      </c>
      <c r="E63" s="32">
        <v>37636</v>
      </c>
      <c r="F63" s="17">
        <f t="shared" si="2"/>
        <v>4002</v>
      </c>
      <c r="G63" s="18" t="str">
        <f t="shared" si="3"/>
        <v>製法</v>
      </c>
      <c r="H63" s="18">
        <v>7</v>
      </c>
      <c r="I63" s="19">
        <f>E63-'低分子最先の承認日'!$B$5</f>
        <v>1527</v>
      </c>
      <c r="J63" s="19">
        <v>4</v>
      </c>
      <c r="K63" s="19"/>
      <c r="L63" s="25" t="s">
        <v>451</v>
      </c>
    </row>
    <row r="64" spans="1:12" ht="20.25" customHeight="1">
      <c r="A64" s="18" t="s">
        <v>1147</v>
      </c>
      <c r="B64" s="29" t="s">
        <v>450</v>
      </c>
      <c r="D64" s="17">
        <v>18</v>
      </c>
      <c r="E64" s="32">
        <v>38072</v>
      </c>
      <c r="F64" s="17">
        <f t="shared" si="2"/>
        <v>4438</v>
      </c>
      <c r="G64" s="18" t="str">
        <f t="shared" si="3"/>
        <v>製法</v>
      </c>
      <c r="H64" s="18">
        <v>7</v>
      </c>
      <c r="I64" s="19">
        <f>E64-'低分子最先の承認日'!$B$5</f>
        <v>1963</v>
      </c>
      <c r="J64" s="19">
        <v>4</v>
      </c>
      <c r="K64" s="19"/>
      <c r="L64" s="25" t="s">
        <v>449</v>
      </c>
    </row>
    <row r="65" spans="1:12" ht="20.25" customHeight="1">
      <c r="A65" s="18" t="s">
        <v>1148</v>
      </c>
      <c r="B65" s="29" t="s">
        <v>448</v>
      </c>
      <c r="D65" s="17">
        <v>7</v>
      </c>
      <c r="E65" s="32">
        <v>38915</v>
      </c>
      <c r="F65" s="17">
        <f t="shared" si="2"/>
        <v>5281</v>
      </c>
      <c r="G65" s="18" t="str">
        <f t="shared" si="3"/>
        <v>製法</v>
      </c>
      <c r="H65" s="18">
        <v>7</v>
      </c>
      <c r="I65" s="19">
        <f>E65-'低分子最先の承認日'!$B$5</f>
        <v>2806</v>
      </c>
      <c r="J65" s="19">
        <v>4</v>
      </c>
      <c r="K65" s="19"/>
      <c r="L65" s="25" t="s">
        <v>447</v>
      </c>
    </row>
    <row r="66" spans="1:12" ht="20.25" customHeight="1">
      <c r="A66" s="18" t="s">
        <v>1149</v>
      </c>
      <c r="B66" s="29" t="s">
        <v>446</v>
      </c>
      <c r="D66" s="17">
        <v>5</v>
      </c>
      <c r="E66" s="32">
        <v>39932</v>
      </c>
      <c r="F66" s="17">
        <f aca="true" t="shared" si="4" ref="F66:F71">E66-$E$2</f>
        <v>6298</v>
      </c>
      <c r="G66" s="18" t="str">
        <f aca="true" t="shared" si="5" ref="G66:G71">SUBSTITUTE(SUBSTITUTE(SUBSTITUTE(SUBSTITUTE(SUBSTITUTE(SUBSTITUTE(SUBSTITUTE(H66,"1","物質"),"2","製剤"),"3","併用"),"4","第2医薬"),"5","用法用量"),"6","診断マーカー"),"7","製法")</f>
        <v>製法</v>
      </c>
      <c r="H66" s="18">
        <v>7</v>
      </c>
      <c r="I66" s="19">
        <f>E66-'低分子最先の承認日'!$B$5</f>
        <v>3823</v>
      </c>
      <c r="J66" s="19">
        <v>4</v>
      </c>
      <c r="K66" s="19"/>
      <c r="L66" s="20" t="s">
        <v>445</v>
      </c>
    </row>
    <row r="67" spans="1:12" ht="20.25" customHeight="1">
      <c r="A67" s="18" t="s">
        <v>1150</v>
      </c>
      <c r="B67" s="29" t="s">
        <v>444</v>
      </c>
      <c r="D67" s="17">
        <v>15</v>
      </c>
      <c r="E67" s="32">
        <v>39273</v>
      </c>
      <c r="F67" s="17">
        <f t="shared" si="4"/>
        <v>5639</v>
      </c>
      <c r="G67" s="18" t="str">
        <f t="shared" si="5"/>
        <v>-</v>
      </c>
      <c r="H67" s="18" t="s">
        <v>1151</v>
      </c>
      <c r="L67" s="25" t="s">
        <v>443</v>
      </c>
    </row>
    <row r="68" spans="1:12" ht="20.25" customHeight="1">
      <c r="A68" s="18" t="s">
        <v>1152</v>
      </c>
      <c r="B68" s="29" t="s">
        <v>442</v>
      </c>
      <c r="D68" s="17">
        <v>2</v>
      </c>
      <c r="E68" s="32">
        <v>37263</v>
      </c>
      <c r="F68" s="17">
        <f t="shared" si="4"/>
        <v>3629</v>
      </c>
      <c r="G68" s="18" t="str">
        <f t="shared" si="5"/>
        <v>ー</v>
      </c>
      <c r="H68" s="18" t="s">
        <v>993</v>
      </c>
      <c r="L68" s="25" t="s">
        <v>441</v>
      </c>
    </row>
    <row r="69" spans="1:12" ht="20.25" customHeight="1">
      <c r="A69" s="18" t="s">
        <v>1153</v>
      </c>
      <c r="B69" s="29" t="s">
        <v>440</v>
      </c>
      <c r="D69" s="17">
        <v>7</v>
      </c>
      <c r="E69" s="32">
        <v>38296</v>
      </c>
      <c r="F69" s="17">
        <f t="shared" si="4"/>
        <v>4662</v>
      </c>
      <c r="G69" s="18" t="str">
        <f t="shared" si="5"/>
        <v>ー</v>
      </c>
      <c r="H69" s="18" t="s">
        <v>993</v>
      </c>
      <c r="L69" s="25" t="s">
        <v>439</v>
      </c>
    </row>
    <row r="70" spans="1:12" ht="20.25" customHeight="1">
      <c r="A70" s="18" t="s">
        <v>1154</v>
      </c>
      <c r="B70" s="29" t="s">
        <v>438</v>
      </c>
      <c r="D70" s="17">
        <v>10</v>
      </c>
      <c r="E70" s="32">
        <v>38482</v>
      </c>
      <c r="F70" s="17">
        <f t="shared" si="4"/>
        <v>4848</v>
      </c>
      <c r="G70" s="18" t="str">
        <f t="shared" si="5"/>
        <v>ー</v>
      </c>
      <c r="H70" s="18" t="s">
        <v>993</v>
      </c>
      <c r="L70" s="25" t="s">
        <v>437</v>
      </c>
    </row>
    <row r="71" spans="1:12" ht="20.25" customHeight="1">
      <c r="A71" s="18" t="s">
        <v>1155</v>
      </c>
      <c r="B71" s="29" t="s">
        <v>436</v>
      </c>
      <c r="D71" s="17">
        <v>1</v>
      </c>
      <c r="E71" s="32">
        <v>39975</v>
      </c>
      <c r="F71" s="17">
        <f t="shared" si="4"/>
        <v>6341</v>
      </c>
      <c r="G71" s="18" t="str">
        <f t="shared" si="5"/>
        <v>ー</v>
      </c>
      <c r="H71" s="18" t="s">
        <v>993</v>
      </c>
      <c r="L71" s="25" t="s">
        <v>435</v>
      </c>
    </row>
  </sheetData>
  <sheetProtection/>
  <printOptions/>
  <pageMargins left="0.7" right="0.7" top="0.75" bottom="0.75" header="0.3" footer="0.3"/>
  <pageSetup horizontalDpi="300" verticalDpi="300" orientation="portrait" paperSize="9" scale="20" r:id="rId1"/>
  <headerFooter>
    <oddHeader>&amp;C&amp;42telmisartan　2月度委員会用
（7月度委員会担当：早川（Ｔ１～Ｔ３３）、金原（Ｔ３４～Ｔ６６)）</oddHeader>
  </headerFooter>
</worksheet>
</file>

<file path=xl/worksheets/sheet5.xml><?xml version="1.0" encoding="utf-8"?>
<worksheet xmlns="http://schemas.openxmlformats.org/spreadsheetml/2006/main" xmlns:r="http://schemas.openxmlformats.org/officeDocument/2006/relationships">
  <dimension ref="A1:L87"/>
  <sheetViews>
    <sheetView zoomScale="75" zoomScaleNormal="75" zoomScalePageLayoutView="50" workbookViewId="0" topLeftCell="A1">
      <pane ySplit="1" topLeftCell="A2" activePane="bottomLeft" state="frozen"/>
      <selection pane="topLeft" activeCell="A1" sqref="A1"/>
      <selection pane="bottomLeft" activeCell="E1" sqref="E1:E16384"/>
    </sheetView>
  </sheetViews>
  <sheetFormatPr defaultColWidth="20.00390625" defaultRowHeight="23.25" customHeight="1"/>
  <cols>
    <col min="1" max="1" width="15.421875" style="18" customWidth="1"/>
    <col min="2" max="2" width="17.8515625" style="27" customWidth="1"/>
    <col min="3" max="3" width="20.00390625" style="17" customWidth="1"/>
    <col min="4" max="4" width="6.57421875" style="17" customWidth="1"/>
    <col min="5" max="6" width="20.00390625" style="17" customWidth="1"/>
    <col min="7" max="8" width="15.421875" style="18" customWidth="1"/>
    <col min="9" max="11" width="20.421875" style="18" customWidth="1"/>
    <col min="12" max="12" width="67.00390625" style="33" customWidth="1"/>
    <col min="13" max="16384" width="20.00390625" style="17" customWidth="1"/>
  </cols>
  <sheetData>
    <row r="1" spans="1:12" ht="23.25" customHeight="1">
      <c r="A1" s="18" t="s">
        <v>63</v>
      </c>
      <c r="B1" s="27" t="s">
        <v>0</v>
      </c>
      <c r="C1" s="17" t="s">
        <v>1360</v>
      </c>
      <c r="D1" s="17" t="s">
        <v>1335</v>
      </c>
      <c r="E1" s="17" t="s">
        <v>1</v>
      </c>
      <c r="F1" s="17" t="s">
        <v>573</v>
      </c>
      <c r="G1" s="23" t="s">
        <v>1474</v>
      </c>
      <c r="H1" s="18" t="s">
        <v>160</v>
      </c>
      <c r="I1" s="18" t="s">
        <v>895</v>
      </c>
      <c r="J1" s="18" t="s">
        <v>1156</v>
      </c>
      <c r="K1" s="18" t="s">
        <v>898</v>
      </c>
      <c r="L1" s="33" t="s">
        <v>62</v>
      </c>
    </row>
    <row r="2" spans="1:11" ht="23.25" customHeight="1">
      <c r="A2" s="18" t="s">
        <v>1157</v>
      </c>
      <c r="B2" s="29" t="s">
        <v>1378</v>
      </c>
      <c r="C2" s="30" t="s">
        <v>1379</v>
      </c>
      <c r="D2" s="17">
        <v>21</v>
      </c>
      <c r="E2" s="32">
        <v>34064</v>
      </c>
      <c r="F2" s="17">
        <f aca="true" t="shared" si="0" ref="F2:F10">E2-$E$2</f>
        <v>0</v>
      </c>
      <c r="G2" s="18" t="str">
        <f aca="true" t="shared" si="1" ref="G2:G10">SUBSTITUTE(SUBSTITUTE(SUBSTITUTE(SUBSTITUTE(SUBSTITUTE(SUBSTITUTE(SUBSTITUTE(H2,"1","物質"),"2","製剤"),"3","併用"),"4","第2医薬"),"5","用法用量"),"6","診断マーカー"),"7","製法")</f>
        <v>物質</v>
      </c>
      <c r="H2" s="18">
        <v>1</v>
      </c>
      <c r="I2" s="19">
        <f>E2-'低分子最先の承認日'!$B$6</f>
        <v>-2957</v>
      </c>
      <c r="J2" s="19">
        <v>5</v>
      </c>
      <c r="K2" s="19" t="s">
        <v>904</v>
      </c>
    </row>
    <row r="3" spans="1:12" ht="23.25" customHeight="1">
      <c r="A3" s="18" t="s">
        <v>1158</v>
      </c>
      <c r="B3" s="29" t="s">
        <v>715</v>
      </c>
      <c r="D3" s="17">
        <v>17</v>
      </c>
      <c r="E3" s="32">
        <v>38386</v>
      </c>
      <c r="F3" s="17">
        <f t="shared" si="0"/>
        <v>4322</v>
      </c>
      <c r="G3" s="18" t="str">
        <f t="shared" si="1"/>
        <v>物質</v>
      </c>
      <c r="H3" s="18">
        <v>1</v>
      </c>
      <c r="I3" s="19">
        <f>E3-'低分子最先の承認日'!$B$6</f>
        <v>1365</v>
      </c>
      <c r="J3" s="19">
        <v>5</v>
      </c>
      <c r="K3" s="19" t="s">
        <v>905</v>
      </c>
      <c r="L3" s="33" t="s">
        <v>714</v>
      </c>
    </row>
    <row r="4" spans="1:12" ht="23.25" customHeight="1">
      <c r="A4" s="18" t="s">
        <v>1159</v>
      </c>
      <c r="B4" s="29" t="s">
        <v>719</v>
      </c>
      <c r="D4" s="17">
        <v>23</v>
      </c>
      <c r="E4" s="32">
        <v>35992</v>
      </c>
      <c r="F4" s="17">
        <f t="shared" si="0"/>
        <v>1928</v>
      </c>
      <c r="G4" s="18" t="str">
        <f t="shared" si="1"/>
        <v>物質</v>
      </c>
      <c r="H4" s="18">
        <v>1</v>
      </c>
      <c r="I4" s="19">
        <f>E4-'低分子最先の承認日'!$B$6</f>
        <v>-1029</v>
      </c>
      <c r="J4" s="19">
        <v>5</v>
      </c>
      <c r="K4" s="19" t="s">
        <v>906</v>
      </c>
      <c r="L4" s="33" t="s">
        <v>718</v>
      </c>
    </row>
    <row r="5" spans="1:12" ht="23.25" customHeight="1">
      <c r="A5" s="18" t="s">
        <v>1160</v>
      </c>
      <c r="B5" s="29" t="s">
        <v>713</v>
      </c>
      <c r="D5" s="17">
        <v>12</v>
      </c>
      <c r="E5" s="32">
        <v>38953</v>
      </c>
      <c r="F5" s="17">
        <f t="shared" si="0"/>
        <v>4889</v>
      </c>
      <c r="G5" s="18" t="str">
        <f t="shared" si="1"/>
        <v>物質</v>
      </c>
      <c r="H5" s="18">
        <v>1</v>
      </c>
      <c r="I5" s="19">
        <f>E5-'低分子最先の承認日'!$B$6</f>
        <v>1932</v>
      </c>
      <c r="J5" s="19">
        <v>5</v>
      </c>
      <c r="K5" s="19" t="s">
        <v>906</v>
      </c>
      <c r="L5" s="33" t="s">
        <v>712</v>
      </c>
    </row>
    <row r="6" spans="1:12" ht="23.25" customHeight="1">
      <c r="A6" s="18" t="s">
        <v>1161</v>
      </c>
      <c r="B6" s="29" t="s">
        <v>711</v>
      </c>
      <c r="D6" s="17">
        <v>13</v>
      </c>
      <c r="E6" s="32">
        <v>39044</v>
      </c>
      <c r="F6" s="17">
        <f t="shared" si="0"/>
        <v>4980</v>
      </c>
      <c r="G6" s="18" t="str">
        <f t="shared" si="1"/>
        <v>物質</v>
      </c>
      <c r="H6" s="18">
        <v>1</v>
      </c>
      <c r="I6" s="19">
        <f>E6-'低分子最先の承認日'!$B$6</f>
        <v>2023</v>
      </c>
      <c r="J6" s="19">
        <v>5</v>
      </c>
      <c r="K6" s="19" t="s">
        <v>906</v>
      </c>
      <c r="L6" s="33" t="s">
        <v>710</v>
      </c>
    </row>
    <row r="7" spans="1:12" ht="23.25" customHeight="1">
      <c r="A7" s="18" t="s">
        <v>1162</v>
      </c>
      <c r="B7" s="29" t="s">
        <v>709</v>
      </c>
      <c r="D7" s="17">
        <v>2</v>
      </c>
      <c r="E7" s="32">
        <v>39240</v>
      </c>
      <c r="F7" s="17">
        <f t="shared" si="0"/>
        <v>5176</v>
      </c>
      <c r="G7" s="18" t="str">
        <f t="shared" si="1"/>
        <v>物質</v>
      </c>
      <c r="H7" s="18">
        <v>1</v>
      </c>
      <c r="I7" s="19">
        <f>E7-'低分子最先の承認日'!$B$6</f>
        <v>2219</v>
      </c>
      <c r="J7" s="19">
        <v>5</v>
      </c>
      <c r="K7" s="19" t="s">
        <v>906</v>
      </c>
      <c r="L7" s="33" t="s">
        <v>706</v>
      </c>
    </row>
    <row r="8" spans="1:12" ht="23.25" customHeight="1">
      <c r="A8" s="18" t="s">
        <v>1163</v>
      </c>
      <c r="B8" s="29" t="s">
        <v>708</v>
      </c>
      <c r="D8" s="17">
        <v>7</v>
      </c>
      <c r="E8" s="32">
        <v>39240</v>
      </c>
      <c r="F8" s="17">
        <f t="shared" si="0"/>
        <v>5176</v>
      </c>
      <c r="G8" s="18" t="str">
        <f t="shared" si="1"/>
        <v>物質</v>
      </c>
      <c r="H8" s="18">
        <v>1</v>
      </c>
      <c r="I8" s="19">
        <f>E8-'低分子最先の承認日'!$B$6</f>
        <v>2219</v>
      </c>
      <c r="J8" s="19">
        <v>5</v>
      </c>
      <c r="K8" s="19" t="s">
        <v>906</v>
      </c>
      <c r="L8" s="33" t="s">
        <v>706</v>
      </c>
    </row>
    <row r="9" spans="1:12" ht="23.25" customHeight="1">
      <c r="A9" s="18" t="s">
        <v>1164</v>
      </c>
      <c r="B9" s="29" t="s">
        <v>707</v>
      </c>
      <c r="D9" s="17">
        <v>13</v>
      </c>
      <c r="E9" s="32">
        <v>39604</v>
      </c>
      <c r="F9" s="17">
        <f t="shared" si="0"/>
        <v>5540</v>
      </c>
      <c r="G9" s="18" t="str">
        <f t="shared" si="1"/>
        <v>物質</v>
      </c>
      <c r="H9" s="18">
        <v>1</v>
      </c>
      <c r="I9" s="19">
        <f>E9-'低分子最先の承認日'!$B$6</f>
        <v>2583</v>
      </c>
      <c r="J9" s="19">
        <v>5</v>
      </c>
      <c r="K9" s="19" t="s">
        <v>906</v>
      </c>
      <c r="L9" s="33" t="s">
        <v>706</v>
      </c>
    </row>
    <row r="10" spans="1:12" ht="23.25" customHeight="1">
      <c r="A10" s="18" t="s">
        <v>1165</v>
      </c>
      <c r="B10" s="29" t="s">
        <v>717</v>
      </c>
      <c r="D10" s="17">
        <v>14</v>
      </c>
      <c r="E10" s="32">
        <v>37643</v>
      </c>
      <c r="F10" s="17">
        <f t="shared" si="0"/>
        <v>3579</v>
      </c>
      <c r="G10" s="18" t="str">
        <f t="shared" si="1"/>
        <v>物質</v>
      </c>
      <c r="H10" s="18">
        <v>1</v>
      </c>
      <c r="I10" s="19">
        <f>E10-'低分子最先の承認日'!$B$6</f>
        <v>622</v>
      </c>
      <c r="J10" s="19">
        <v>5</v>
      </c>
      <c r="K10" s="19" t="s">
        <v>907</v>
      </c>
      <c r="L10" s="33" t="s">
        <v>716</v>
      </c>
    </row>
    <row r="11" spans="1:12" ht="23.25" customHeight="1">
      <c r="A11" s="18" t="s">
        <v>1166</v>
      </c>
      <c r="B11" s="29" t="s">
        <v>705</v>
      </c>
      <c r="D11" s="17">
        <v>21</v>
      </c>
      <c r="E11" s="32">
        <v>37733</v>
      </c>
      <c r="F11" s="17">
        <f aca="true" t="shared" si="2" ref="F11:F33">E11-$E$2</f>
        <v>3669</v>
      </c>
      <c r="G11" s="18" t="str">
        <f aca="true" t="shared" si="3" ref="G11:G33">SUBSTITUTE(SUBSTITUTE(SUBSTITUTE(SUBSTITUTE(SUBSTITUTE(SUBSTITUTE(SUBSTITUTE(H11,"1","物質"),"2","製剤"),"3","併用"),"4","第2医薬"),"5","用法用量"),"6","診断マーカー"),"7","製法")</f>
        <v>製剤</v>
      </c>
      <c r="H11" s="18">
        <v>2</v>
      </c>
      <c r="I11" s="19">
        <f>E11-'低分子最先の承認日'!$B$6</f>
        <v>712</v>
      </c>
      <c r="J11" s="19">
        <v>5</v>
      </c>
      <c r="K11" s="19"/>
      <c r="L11" s="33" t="s">
        <v>704</v>
      </c>
    </row>
    <row r="12" spans="1:12" ht="23.25" customHeight="1">
      <c r="A12" s="18" t="s">
        <v>1167</v>
      </c>
      <c r="B12" s="29" t="s">
        <v>703</v>
      </c>
      <c r="D12" s="17">
        <v>20</v>
      </c>
      <c r="E12" s="32">
        <v>38845</v>
      </c>
      <c r="F12" s="17">
        <f t="shared" si="2"/>
        <v>4781</v>
      </c>
      <c r="G12" s="18" t="str">
        <f t="shared" si="3"/>
        <v>製剤</v>
      </c>
      <c r="H12" s="18">
        <v>2</v>
      </c>
      <c r="I12" s="19">
        <f>E12-'低分子最先の承認日'!$B$6</f>
        <v>1824</v>
      </c>
      <c r="J12" s="19">
        <v>5</v>
      </c>
      <c r="K12" s="19"/>
      <c r="L12" s="33" t="s">
        <v>702</v>
      </c>
    </row>
    <row r="13" spans="1:12" ht="23.25" customHeight="1">
      <c r="A13" s="18" t="s">
        <v>1168</v>
      </c>
      <c r="B13" s="29" t="s">
        <v>701</v>
      </c>
      <c r="D13" s="17">
        <v>1</v>
      </c>
      <c r="E13" s="32">
        <v>39030</v>
      </c>
      <c r="F13" s="17">
        <f t="shared" si="2"/>
        <v>4966</v>
      </c>
      <c r="G13" s="18" t="str">
        <f t="shared" si="3"/>
        <v>製剤</v>
      </c>
      <c r="H13" s="18">
        <v>2</v>
      </c>
      <c r="I13" s="19">
        <f>E13-'低分子最先の承認日'!$B$6</f>
        <v>2009</v>
      </c>
      <c r="J13" s="19">
        <v>5</v>
      </c>
      <c r="K13" s="19"/>
      <c r="L13" s="33" t="s">
        <v>700</v>
      </c>
    </row>
    <row r="14" spans="1:12" ht="23.25" customHeight="1">
      <c r="A14" s="18" t="s">
        <v>1169</v>
      </c>
      <c r="B14" s="29" t="s">
        <v>699</v>
      </c>
      <c r="D14" s="17">
        <v>10</v>
      </c>
      <c r="E14" s="32">
        <v>39394</v>
      </c>
      <c r="F14" s="17">
        <f t="shared" si="2"/>
        <v>5330</v>
      </c>
      <c r="G14" s="18" t="str">
        <f t="shared" si="3"/>
        <v>製剤</v>
      </c>
      <c r="H14" s="18">
        <v>2</v>
      </c>
      <c r="I14" s="19">
        <f>E14-'低分子最先の承認日'!$B$6</f>
        <v>2373</v>
      </c>
      <c r="J14" s="19">
        <v>5</v>
      </c>
      <c r="K14" s="19"/>
      <c r="L14" s="33" t="s">
        <v>698</v>
      </c>
    </row>
    <row r="15" spans="1:12" ht="23.25" customHeight="1">
      <c r="A15" s="18" t="s">
        <v>1170</v>
      </c>
      <c r="B15" s="29" t="s">
        <v>697</v>
      </c>
      <c r="D15" s="17">
        <v>23</v>
      </c>
      <c r="E15" s="32">
        <v>37313</v>
      </c>
      <c r="F15" s="17">
        <f t="shared" si="2"/>
        <v>3249</v>
      </c>
      <c r="G15" s="18" t="str">
        <f t="shared" si="3"/>
        <v>併用</v>
      </c>
      <c r="H15" s="18">
        <v>3</v>
      </c>
      <c r="I15" s="19">
        <f>E15-'低分子最先の承認日'!$B$6</f>
        <v>292</v>
      </c>
      <c r="J15" s="19">
        <v>5</v>
      </c>
      <c r="K15" s="19"/>
      <c r="L15" s="33" t="s">
        <v>696</v>
      </c>
    </row>
    <row r="16" spans="1:12" ht="23.25" customHeight="1">
      <c r="A16" s="18" t="s">
        <v>1171</v>
      </c>
      <c r="B16" s="29" t="s">
        <v>695</v>
      </c>
      <c r="D16" s="17">
        <v>20</v>
      </c>
      <c r="E16" s="32">
        <v>37391</v>
      </c>
      <c r="F16" s="17">
        <f t="shared" si="2"/>
        <v>3327</v>
      </c>
      <c r="G16" s="18" t="str">
        <f t="shared" si="3"/>
        <v>併用</v>
      </c>
      <c r="H16" s="18">
        <v>3</v>
      </c>
      <c r="I16" s="19">
        <f>E16-'低分子最先の承認日'!$B$6</f>
        <v>370</v>
      </c>
      <c r="J16" s="19">
        <v>5</v>
      </c>
      <c r="K16" s="19"/>
      <c r="L16" s="33" t="s">
        <v>694</v>
      </c>
    </row>
    <row r="17" spans="1:12" ht="23.25" customHeight="1">
      <c r="A17" s="18" t="s">
        <v>1172</v>
      </c>
      <c r="B17" s="29" t="s">
        <v>693</v>
      </c>
      <c r="D17" s="17">
        <v>8</v>
      </c>
      <c r="E17" s="32">
        <v>37477</v>
      </c>
      <c r="F17" s="17">
        <f t="shared" si="2"/>
        <v>3413</v>
      </c>
      <c r="G17" s="18" t="str">
        <f t="shared" si="3"/>
        <v>併用</v>
      </c>
      <c r="H17" s="18">
        <v>3</v>
      </c>
      <c r="I17" s="19">
        <f>E17-'低分子最先の承認日'!$B$6</f>
        <v>456</v>
      </c>
      <c r="J17" s="19">
        <v>5</v>
      </c>
      <c r="K17" s="19"/>
      <c r="L17" s="33" t="s">
        <v>692</v>
      </c>
    </row>
    <row r="18" spans="1:12" ht="23.25" customHeight="1">
      <c r="A18" s="18" t="s">
        <v>1173</v>
      </c>
      <c r="B18" s="29" t="s">
        <v>691</v>
      </c>
      <c r="D18" s="17">
        <v>1</v>
      </c>
      <c r="E18" s="32">
        <v>37546</v>
      </c>
      <c r="F18" s="17">
        <f t="shared" si="2"/>
        <v>3482</v>
      </c>
      <c r="G18" s="18" t="str">
        <f t="shared" si="3"/>
        <v>併用</v>
      </c>
      <c r="H18" s="18">
        <v>3</v>
      </c>
      <c r="I18" s="19">
        <f>E18-'低分子最先の承認日'!$B$6</f>
        <v>525</v>
      </c>
      <c r="J18" s="19">
        <v>5</v>
      </c>
      <c r="K18" s="19"/>
      <c r="L18" s="33" t="s">
        <v>690</v>
      </c>
    </row>
    <row r="19" spans="1:12" ht="23.25" customHeight="1">
      <c r="A19" s="18" t="s">
        <v>1174</v>
      </c>
      <c r="B19" s="29" t="s">
        <v>689</v>
      </c>
      <c r="D19" s="17">
        <v>7</v>
      </c>
      <c r="E19" s="32">
        <v>37679</v>
      </c>
      <c r="F19" s="17">
        <f t="shared" si="2"/>
        <v>3615</v>
      </c>
      <c r="G19" s="18" t="str">
        <f t="shared" si="3"/>
        <v>併用</v>
      </c>
      <c r="H19" s="18">
        <v>3</v>
      </c>
      <c r="I19" s="19">
        <f>E19-'低分子最先の承認日'!$B$6</f>
        <v>658</v>
      </c>
      <c r="J19" s="19">
        <v>5</v>
      </c>
      <c r="K19" s="19"/>
      <c r="L19" s="33" t="s">
        <v>688</v>
      </c>
    </row>
    <row r="20" spans="1:12" ht="23.25" customHeight="1">
      <c r="A20" s="18" t="s">
        <v>1175</v>
      </c>
      <c r="B20" s="29" t="s">
        <v>687</v>
      </c>
      <c r="D20" s="17">
        <v>9</v>
      </c>
      <c r="E20" s="32">
        <v>38126</v>
      </c>
      <c r="F20" s="17">
        <f t="shared" si="2"/>
        <v>4062</v>
      </c>
      <c r="G20" s="18" t="str">
        <f t="shared" si="3"/>
        <v>併用</v>
      </c>
      <c r="H20" s="18">
        <v>3</v>
      </c>
      <c r="I20" s="19">
        <f>E20-'低分子最先の承認日'!$B$6</f>
        <v>1105</v>
      </c>
      <c r="J20" s="19">
        <v>5</v>
      </c>
      <c r="K20" s="19"/>
      <c r="L20" s="33" t="s">
        <v>686</v>
      </c>
    </row>
    <row r="21" spans="1:12" ht="23.25" customHeight="1">
      <c r="A21" s="18" t="s">
        <v>1176</v>
      </c>
      <c r="B21" s="29" t="s">
        <v>685</v>
      </c>
      <c r="D21" s="17">
        <v>10</v>
      </c>
      <c r="E21" s="32">
        <v>38247</v>
      </c>
      <c r="F21" s="17">
        <f t="shared" si="2"/>
        <v>4183</v>
      </c>
      <c r="G21" s="18" t="str">
        <f t="shared" si="3"/>
        <v>併用</v>
      </c>
      <c r="H21" s="18">
        <v>3</v>
      </c>
      <c r="I21" s="19">
        <f>E21-'低分子最先の承認日'!$B$6</f>
        <v>1226</v>
      </c>
      <c r="J21" s="19">
        <v>5</v>
      </c>
      <c r="K21" s="19"/>
      <c r="L21" s="33" t="s">
        <v>684</v>
      </c>
    </row>
    <row r="22" spans="1:12" ht="23.25" customHeight="1">
      <c r="A22" s="18" t="s">
        <v>1177</v>
      </c>
      <c r="B22" s="29" t="s">
        <v>683</v>
      </c>
      <c r="D22" s="17">
        <v>12</v>
      </c>
      <c r="E22" s="32">
        <v>38253</v>
      </c>
      <c r="F22" s="17">
        <f t="shared" si="2"/>
        <v>4189</v>
      </c>
      <c r="G22" s="18" t="str">
        <f t="shared" si="3"/>
        <v>併用</v>
      </c>
      <c r="H22" s="18">
        <v>3</v>
      </c>
      <c r="I22" s="19">
        <f>E22-'低分子最先の承認日'!$B$6</f>
        <v>1232</v>
      </c>
      <c r="J22" s="19">
        <v>5</v>
      </c>
      <c r="K22" s="19"/>
      <c r="L22" s="33" t="s">
        <v>682</v>
      </c>
    </row>
    <row r="23" spans="1:12" ht="23.25" customHeight="1">
      <c r="A23" s="18" t="s">
        <v>1178</v>
      </c>
      <c r="B23" s="29" t="s">
        <v>681</v>
      </c>
      <c r="D23" s="17">
        <v>13</v>
      </c>
      <c r="E23" s="32">
        <v>38338</v>
      </c>
      <c r="F23" s="17">
        <f t="shared" si="2"/>
        <v>4274</v>
      </c>
      <c r="G23" s="18" t="str">
        <f t="shared" si="3"/>
        <v>併用</v>
      </c>
      <c r="H23" s="18">
        <v>3</v>
      </c>
      <c r="I23" s="19">
        <f>E23-'低分子最先の承認日'!$B$6</f>
        <v>1317</v>
      </c>
      <c r="J23" s="19">
        <v>5</v>
      </c>
      <c r="K23" s="19"/>
      <c r="L23" s="33" t="s">
        <v>680</v>
      </c>
    </row>
    <row r="24" spans="1:12" ht="23.25" customHeight="1">
      <c r="A24" s="18" t="s">
        <v>1179</v>
      </c>
      <c r="B24" s="29" t="s">
        <v>679</v>
      </c>
      <c r="D24" s="17">
        <v>10</v>
      </c>
      <c r="E24" s="32">
        <v>38373</v>
      </c>
      <c r="F24" s="17">
        <f t="shared" si="2"/>
        <v>4309</v>
      </c>
      <c r="G24" s="18" t="str">
        <f t="shared" si="3"/>
        <v>併用</v>
      </c>
      <c r="H24" s="18">
        <v>3</v>
      </c>
      <c r="I24" s="19">
        <f>E24-'低分子最先の承認日'!$B$6</f>
        <v>1352</v>
      </c>
      <c r="J24" s="19">
        <v>5</v>
      </c>
      <c r="K24" s="19"/>
      <c r="L24" s="33" t="s">
        <v>678</v>
      </c>
    </row>
    <row r="25" spans="1:12" ht="23.25" customHeight="1">
      <c r="A25" s="18" t="s">
        <v>1180</v>
      </c>
      <c r="B25" s="29" t="s">
        <v>677</v>
      </c>
      <c r="D25" s="17">
        <v>15</v>
      </c>
      <c r="E25" s="32">
        <v>38427</v>
      </c>
      <c r="F25" s="17">
        <f t="shared" si="2"/>
        <v>4363</v>
      </c>
      <c r="G25" s="18" t="str">
        <f t="shared" si="3"/>
        <v>併用</v>
      </c>
      <c r="H25" s="18">
        <v>3</v>
      </c>
      <c r="I25" s="19">
        <f>E25-'低分子最先の承認日'!$B$6</f>
        <v>1406</v>
      </c>
      <c r="J25" s="19">
        <v>5</v>
      </c>
      <c r="K25" s="19"/>
      <c r="L25" s="33" t="s">
        <v>676</v>
      </c>
    </row>
    <row r="26" spans="1:12" ht="23.25" customHeight="1">
      <c r="A26" s="18" t="s">
        <v>1182</v>
      </c>
      <c r="B26" s="29" t="s">
        <v>675</v>
      </c>
      <c r="D26" s="17">
        <v>10</v>
      </c>
      <c r="E26" s="32">
        <v>38631</v>
      </c>
      <c r="F26" s="17">
        <f t="shared" si="2"/>
        <v>4567</v>
      </c>
      <c r="G26" s="18" t="str">
        <f t="shared" si="3"/>
        <v>併用</v>
      </c>
      <c r="H26" s="18">
        <v>3</v>
      </c>
      <c r="I26" s="19">
        <f>E26-'低分子最先の承認日'!$B$6</f>
        <v>1610</v>
      </c>
      <c r="J26" s="19">
        <v>5</v>
      </c>
      <c r="K26" s="19"/>
      <c r="L26" s="33" t="s">
        <v>674</v>
      </c>
    </row>
    <row r="27" spans="1:12" ht="23.25" customHeight="1">
      <c r="A27" s="18" t="s">
        <v>1183</v>
      </c>
      <c r="B27" s="29" t="s">
        <v>673</v>
      </c>
      <c r="D27" s="17">
        <v>6</v>
      </c>
      <c r="E27" s="32">
        <v>38889</v>
      </c>
      <c r="F27" s="17">
        <f t="shared" si="2"/>
        <v>4825</v>
      </c>
      <c r="G27" s="18" t="str">
        <f t="shared" si="3"/>
        <v>併用</v>
      </c>
      <c r="H27" s="18">
        <v>3</v>
      </c>
      <c r="I27" s="19">
        <f>E27-'低分子最先の承認日'!$B$6</f>
        <v>1868</v>
      </c>
      <c r="J27" s="19">
        <v>5</v>
      </c>
      <c r="K27" s="19"/>
      <c r="L27" s="33" t="s">
        <v>672</v>
      </c>
    </row>
    <row r="28" spans="1:12" ht="23.25" customHeight="1">
      <c r="A28" s="18" t="s">
        <v>1184</v>
      </c>
      <c r="B28" s="29" t="s">
        <v>671</v>
      </c>
      <c r="D28" s="17">
        <v>1</v>
      </c>
      <c r="E28" s="32">
        <v>39027</v>
      </c>
      <c r="F28" s="17">
        <f t="shared" si="2"/>
        <v>4963</v>
      </c>
      <c r="G28" s="18" t="str">
        <f t="shared" si="3"/>
        <v>併用</v>
      </c>
      <c r="H28" s="18">
        <v>3</v>
      </c>
      <c r="I28" s="19">
        <f>E28-'低分子最先の承認日'!$B$6</f>
        <v>2006</v>
      </c>
      <c r="J28" s="19">
        <v>5</v>
      </c>
      <c r="K28" s="19"/>
      <c r="L28" s="33" t="s">
        <v>670</v>
      </c>
    </row>
    <row r="29" spans="1:12" ht="23.25" customHeight="1">
      <c r="A29" s="18" t="s">
        <v>1185</v>
      </c>
      <c r="B29" s="29" t="s">
        <v>669</v>
      </c>
      <c r="D29" s="17">
        <v>1</v>
      </c>
      <c r="E29" s="32">
        <v>39370</v>
      </c>
      <c r="F29" s="17">
        <f t="shared" si="2"/>
        <v>5306</v>
      </c>
      <c r="G29" s="18" t="str">
        <f t="shared" si="3"/>
        <v>併用</v>
      </c>
      <c r="H29" s="18">
        <v>3</v>
      </c>
      <c r="I29" s="19">
        <f>E29-'低分子最先の承認日'!$B$6</f>
        <v>2349</v>
      </c>
      <c r="J29" s="19">
        <v>5</v>
      </c>
      <c r="K29" s="19"/>
      <c r="L29" s="33" t="s">
        <v>668</v>
      </c>
    </row>
    <row r="30" spans="1:12" ht="23.25" customHeight="1">
      <c r="A30" s="18" t="s">
        <v>1186</v>
      </c>
      <c r="B30" s="29" t="s">
        <v>667</v>
      </c>
      <c r="D30" s="17">
        <v>1</v>
      </c>
      <c r="E30" s="32">
        <v>39414</v>
      </c>
      <c r="F30" s="17">
        <f t="shared" si="2"/>
        <v>5350</v>
      </c>
      <c r="G30" s="18" t="str">
        <f t="shared" si="3"/>
        <v>併用</v>
      </c>
      <c r="H30" s="18">
        <v>3</v>
      </c>
      <c r="I30" s="19">
        <f>E30-'低分子最先の承認日'!$B$6</f>
        <v>2393</v>
      </c>
      <c r="J30" s="19">
        <v>5</v>
      </c>
      <c r="K30" s="19"/>
      <c r="L30" s="33" t="s">
        <v>666</v>
      </c>
    </row>
    <row r="31" spans="1:12" ht="23.25" customHeight="1">
      <c r="A31" s="18" t="s">
        <v>1187</v>
      </c>
      <c r="B31" s="29" t="s">
        <v>665</v>
      </c>
      <c r="D31" s="17">
        <v>11</v>
      </c>
      <c r="E31" s="32">
        <v>39436</v>
      </c>
      <c r="F31" s="17">
        <f t="shared" si="2"/>
        <v>5372</v>
      </c>
      <c r="G31" s="18" t="str">
        <f t="shared" si="3"/>
        <v>併用</v>
      </c>
      <c r="H31" s="18">
        <v>3</v>
      </c>
      <c r="I31" s="19">
        <f>E31-'低分子最先の承認日'!$B$6</f>
        <v>2415</v>
      </c>
      <c r="J31" s="19">
        <v>5</v>
      </c>
      <c r="K31" s="19"/>
      <c r="L31" s="33" t="s">
        <v>652</v>
      </c>
    </row>
    <row r="32" spans="1:12" ht="23.25" customHeight="1">
      <c r="A32" s="18" t="s">
        <v>1188</v>
      </c>
      <c r="B32" s="29" t="s">
        <v>664</v>
      </c>
      <c r="D32" s="17">
        <v>10</v>
      </c>
      <c r="E32" s="32">
        <v>39436</v>
      </c>
      <c r="F32" s="17">
        <f t="shared" si="2"/>
        <v>5372</v>
      </c>
      <c r="G32" s="18" t="str">
        <f t="shared" si="3"/>
        <v>併用</v>
      </c>
      <c r="H32" s="18">
        <v>3</v>
      </c>
      <c r="I32" s="19">
        <f>E32-'低分子最先の承認日'!$B$6</f>
        <v>2415</v>
      </c>
      <c r="J32" s="19">
        <v>5</v>
      </c>
      <c r="K32" s="19"/>
      <c r="L32" s="33" t="s">
        <v>652</v>
      </c>
    </row>
    <row r="33" spans="1:12" ht="23.25" customHeight="1">
      <c r="A33" s="18" t="s">
        <v>1189</v>
      </c>
      <c r="B33" s="29" t="s">
        <v>663</v>
      </c>
      <c r="D33" s="17">
        <v>16</v>
      </c>
      <c r="E33" s="32">
        <v>39491</v>
      </c>
      <c r="F33" s="17">
        <f t="shared" si="2"/>
        <v>5427</v>
      </c>
      <c r="G33" s="18" t="str">
        <f t="shared" si="3"/>
        <v>併用</v>
      </c>
      <c r="H33" s="18">
        <v>3</v>
      </c>
      <c r="I33" s="19">
        <f>E33-'低分子最先の承認日'!$B$6</f>
        <v>2470</v>
      </c>
      <c r="J33" s="19">
        <v>5</v>
      </c>
      <c r="K33" s="19"/>
      <c r="L33" s="33" t="s">
        <v>662</v>
      </c>
    </row>
    <row r="34" spans="1:12" ht="23.25" customHeight="1">
      <c r="A34" s="18" t="s">
        <v>1190</v>
      </c>
      <c r="B34" s="29" t="s">
        <v>661</v>
      </c>
      <c r="D34" s="17">
        <v>9</v>
      </c>
      <c r="E34" s="32">
        <v>39514</v>
      </c>
      <c r="F34" s="17">
        <f aca="true" t="shared" si="4" ref="F34:F65">E34-$E$2</f>
        <v>5450</v>
      </c>
      <c r="G34" s="18" t="str">
        <f aca="true" t="shared" si="5" ref="G34:G65">SUBSTITUTE(SUBSTITUTE(SUBSTITUTE(SUBSTITUTE(SUBSTITUTE(SUBSTITUTE(SUBSTITUTE(H34,"1","物質"),"2","製剤"),"3","併用"),"4","第2医薬"),"5","用法用量"),"6","診断マーカー"),"7","製法")</f>
        <v>併用</v>
      </c>
      <c r="H34" s="18">
        <v>3</v>
      </c>
      <c r="I34" s="19">
        <f>E34-'低分子最先の承認日'!$B$6</f>
        <v>2493</v>
      </c>
      <c r="J34" s="19">
        <v>5</v>
      </c>
      <c r="K34" s="19"/>
      <c r="L34" s="33" t="s">
        <v>660</v>
      </c>
    </row>
    <row r="35" spans="1:12" ht="23.25" customHeight="1">
      <c r="A35" s="18" t="s">
        <v>1191</v>
      </c>
      <c r="B35" s="29" t="s">
        <v>659</v>
      </c>
      <c r="D35" s="17">
        <v>3</v>
      </c>
      <c r="E35" s="32">
        <v>39766</v>
      </c>
      <c r="F35" s="17">
        <f t="shared" si="4"/>
        <v>5702</v>
      </c>
      <c r="G35" s="18" t="str">
        <f t="shared" si="5"/>
        <v>併用</v>
      </c>
      <c r="H35" s="18">
        <v>3</v>
      </c>
      <c r="I35" s="19">
        <f>E35-'低分子最先の承認日'!$B$6</f>
        <v>2745</v>
      </c>
      <c r="J35" s="19">
        <v>5</v>
      </c>
      <c r="K35" s="19"/>
      <c r="L35" s="33" t="s">
        <v>658</v>
      </c>
    </row>
    <row r="36" spans="1:12" ht="23.25" customHeight="1">
      <c r="A36" s="18" t="s">
        <v>1192</v>
      </c>
      <c r="B36" s="29" t="s">
        <v>288</v>
      </c>
      <c r="D36" s="17">
        <v>11</v>
      </c>
      <c r="E36" s="32">
        <v>39786</v>
      </c>
      <c r="F36" s="17">
        <f t="shared" si="4"/>
        <v>5722</v>
      </c>
      <c r="G36" s="18" t="str">
        <f t="shared" si="5"/>
        <v>併用</v>
      </c>
      <c r="H36" s="18">
        <v>3</v>
      </c>
      <c r="I36" s="19">
        <f>E36-'低分子最先の承認日'!$B$6</f>
        <v>2765</v>
      </c>
      <c r="J36" s="19">
        <v>5</v>
      </c>
      <c r="K36" s="19"/>
      <c r="L36" s="33" t="s">
        <v>657</v>
      </c>
    </row>
    <row r="37" spans="1:12" ht="23.25" customHeight="1">
      <c r="A37" s="18" t="s">
        <v>1193</v>
      </c>
      <c r="B37" s="29" t="s">
        <v>656</v>
      </c>
      <c r="C37" s="30" t="s">
        <v>1348</v>
      </c>
      <c r="D37" s="17">
        <v>15</v>
      </c>
      <c r="E37" s="32">
        <v>40056</v>
      </c>
      <c r="F37" s="17">
        <f t="shared" si="4"/>
        <v>5992</v>
      </c>
      <c r="G37" s="18" t="str">
        <f t="shared" si="5"/>
        <v>併用</v>
      </c>
      <c r="H37" s="18">
        <v>3</v>
      </c>
      <c r="I37" s="19">
        <f>E37-'低分子最先の承認日'!$B$6</f>
        <v>3035</v>
      </c>
      <c r="J37" s="19">
        <v>5</v>
      </c>
      <c r="K37" s="19"/>
      <c r="L37" s="33" t="s">
        <v>652</v>
      </c>
    </row>
    <row r="38" spans="1:12" ht="23.25" customHeight="1">
      <c r="A38" s="18" t="s">
        <v>1194</v>
      </c>
      <c r="B38" s="29" t="s">
        <v>655</v>
      </c>
      <c r="D38" s="17">
        <v>5</v>
      </c>
      <c r="E38" s="32">
        <v>40343</v>
      </c>
      <c r="F38" s="17">
        <f t="shared" si="4"/>
        <v>6279</v>
      </c>
      <c r="G38" s="18" t="str">
        <f t="shared" si="5"/>
        <v>併用</v>
      </c>
      <c r="H38" s="18">
        <v>3</v>
      </c>
      <c r="I38" s="19">
        <f>E38-'低分子最先の承認日'!$B$6</f>
        <v>3322</v>
      </c>
      <c r="J38" s="19">
        <v>5</v>
      </c>
      <c r="K38" s="19"/>
      <c r="L38" s="33" t="s">
        <v>652</v>
      </c>
    </row>
    <row r="39" spans="1:12" ht="23.25" customHeight="1">
      <c r="A39" s="18" t="s">
        <v>1195</v>
      </c>
      <c r="B39" s="29" t="s">
        <v>654</v>
      </c>
      <c r="D39" s="17">
        <v>1</v>
      </c>
      <c r="E39" s="32">
        <v>40892</v>
      </c>
      <c r="F39" s="17">
        <f t="shared" si="4"/>
        <v>6828</v>
      </c>
      <c r="G39" s="18" t="str">
        <f t="shared" si="5"/>
        <v>併用</v>
      </c>
      <c r="H39" s="18">
        <v>3</v>
      </c>
      <c r="I39" s="19">
        <f>E39-'低分子最先の承認日'!$B$6</f>
        <v>3871</v>
      </c>
      <c r="J39" s="19">
        <v>5</v>
      </c>
      <c r="K39" s="19"/>
      <c r="L39" s="33" t="s">
        <v>652</v>
      </c>
    </row>
    <row r="40" spans="1:12" ht="23.25" customHeight="1">
      <c r="A40" s="18" t="s">
        <v>1196</v>
      </c>
      <c r="B40" s="29" t="s">
        <v>653</v>
      </c>
      <c r="D40" s="17">
        <v>1</v>
      </c>
      <c r="E40" s="32">
        <v>41593</v>
      </c>
      <c r="F40" s="17">
        <f t="shared" si="4"/>
        <v>7529</v>
      </c>
      <c r="G40" s="18" t="str">
        <f t="shared" si="5"/>
        <v>併用</v>
      </c>
      <c r="H40" s="18">
        <v>3</v>
      </c>
      <c r="I40" s="19">
        <f>E40-'低分子最先の承認日'!$B$6</f>
        <v>4572</v>
      </c>
      <c r="J40" s="19">
        <v>5</v>
      </c>
      <c r="K40" s="19"/>
      <c r="L40" s="33" t="s">
        <v>652</v>
      </c>
    </row>
    <row r="41" spans="1:12" ht="23.25" customHeight="1">
      <c r="A41" s="18" t="s">
        <v>1197</v>
      </c>
      <c r="B41" s="29" t="s">
        <v>651</v>
      </c>
      <c r="D41" s="17">
        <v>9</v>
      </c>
      <c r="E41" s="32">
        <v>36951</v>
      </c>
      <c r="F41" s="17">
        <f t="shared" si="4"/>
        <v>2887</v>
      </c>
      <c r="G41" s="18" t="str">
        <f t="shared" si="5"/>
        <v>第2医薬</v>
      </c>
      <c r="H41" s="18">
        <v>4</v>
      </c>
      <c r="I41" s="19">
        <f>E41-'低分子最先の承認日'!$B$6</f>
        <v>-70</v>
      </c>
      <c r="J41" s="19">
        <v>5</v>
      </c>
      <c r="K41" s="19"/>
      <c r="L41" s="33" t="s">
        <v>650</v>
      </c>
    </row>
    <row r="42" spans="1:12" ht="23.25" customHeight="1">
      <c r="A42" s="18" t="s">
        <v>1198</v>
      </c>
      <c r="B42" s="29" t="s">
        <v>649</v>
      </c>
      <c r="D42" s="17">
        <v>21</v>
      </c>
      <c r="E42" s="32">
        <v>37190</v>
      </c>
      <c r="F42" s="17">
        <f t="shared" si="4"/>
        <v>3126</v>
      </c>
      <c r="G42" s="18" t="str">
        <f t="shared" si="5"/>
        <v>第2医薬</v>
      </c>
      <c r="H42" s="18">
        <v>4</v>
      </c>
      <c r="I42" s="19">
        <f>E42-'低分子最先の承認日'!$B$6</f>
        <v>169</v>
      </c>
      <c r="J42" s="19">
        <v>5</v>
      </c>
      <c r="K42" s="19"/>
      <c r="L42" s="33" t="s">
        <v>648</v>
      </c>
    </row>
    <row r="43" spans="1:12" ht="23.25" customHeight="1">
      <c r="A43" s="18" t="s">
        <v>1199</v>
      </c>
      <c r="B43" s="29" t="s">
        <v>647</v>
      </c>
      <c r="D43" s="17">
        <v>16</v>
      </c>
      <c r="E43" s="32">
        <v>37351</v>
      </c>
      <c r="F43" s="17">
        <f t="shared" si="4"/>
        <v>3287</v>
      </c>
      <c r="G43" s="18" t="str">
        <f t="shared" si="5"/>
        <v>第2医薬</v>
      </c>
      <c r="H43" s="18">
        <v>4</v>
      </c>
      <c r="I43" s="19">
        <f>E43-'低分子最先の承認日'!$B$6</f>
        <v>330</v>
      </c>
      <c r="J43" s="19">
        <v>5</v>
      </c>
      <c r="K43" s="19"/>
      <c r="L43" s="33" t="s">
        <v>646</v>
      </c>
    </row>
    <row r="44" spans="1:12" ht="23.25" customHeight="1">
      <c r="A44" s="18" t="s">
        <v>1200</v>
      </c>
      <c r="B44" s="29" t="s">
        <v>645</v>
      </c>
      <c r="D44" s="17">
        <v>5</v>
      </c>
      <c r="E44" s="32">
        <v>37658</v>
      </c>
      <c r="F44" s="17">
        <f t="shared" si="4"/>
        <v>3594</v>
      </c>
      <c r="G44" s="18" t="str">
        <f t="shared" si="5"/>
        <v>第2医薬</v>
      </c>
      <c r="H44" s="18">
        <v>4</v>
      </c>
      <c r="I44" s="19">
        <f>E44-'低分子最先の承認日'!$B$6</f>
        <v>637</v>
      </c>
      <c r="J44" s="19">
        <v>5</v>
      </c>
      <c r="K44" s="19"/>
      <c r="L44" s="33" t="s">
        <v>644</v>
      </c>
    </row>
    <row r="45" spans="1:12" ht="23.25" customHeight="1">
      <c r="A45" s="18" t="s">
        <v>1201</v>
      </c>
      <c r="B45" s="29" t="s">
        <v>643</v>
      </c>
      <c r="D45" s="17">
        <v>7</v>
      </c>
      <c r="E45" s="32">
        <v>37694</v>
      </c>
      <c r="F45" s="17">
        <f t="shared" si="4"/>
        <v>3630</v>
      </c>
      <c r="G45" s="18" t="str">
        <f t="shared" si="5"/>
        <v>第2医薬</v>
      </c>
      <c r="H45" s="18">
        <v>4</v>
      </c>
      <c r="I45" s="19">
        <f>E45-'低分子最先の承認日'!$B$6</f>
        <v>673</v>
      </c>
      <c r="J45" s="19">
        <v>5</v>
      </c>
      <c r="K45" s="19"/>
      <c r="L45" s="33" t="s">
        <v>642</v>
      </c>
    </row>
    <row r="46" spans="1:12" ht="23.25" customHeight="1">
      <c r="A46" s="18" t="s">
        <v>1202</v>
      </c>
      <c r="B46" s="29" t="s">
        <v>641</v>
      </c>
      <c r="D46" s="17">
        <v>5</v>
      </c>
      <c r="E46" s="32">
        <v>37700</v>
      </c>
      <c r="F46" s="17">
        <f t="shared" si="4"/>
        <v>3636</v>
      </c>
      <c r="G46" s="18" t="str">
        <f t="shared" si="5"/>
        <v>第2医薬</v>
      </c>
      <c r="H46" s="18">
        <v>4</v>
      </c>
      <c r="I46" s="19">
        <f>E46-'低分子最先の承認日'!$B$6</f>
        <v>679</v>
      </c>
      <c r="J46" s="19">
        <v>5</v>
      </c>
      <c r="K46" s="19"/>
      <c r="L46" s="33" t="s">
        <v>640</v>
      </c>
    </row>
    <row r="47" spans="1:12" ht="23.25" customHeight="1">
      <c r="A47" s="18" t="s">
        <v>1203</v>
      </c>
      <c r="B47" s="29" t="s">
        <v>639</v>
      </c>
      <c r="D47" s="17">
        <v>7</v>
      </c>
      <c r="E47" s="32">
        <v>37764</v>
      </c>
      <c r="F47" s="17">
        <f t="shared" si="4"/>
        <v>3700</v>
      </c>
      <c r="G47" s="18" t="str">
        <f t="shared" si="5"/>
        <v>第2医薬</v>
      </c>
      <c r="H47" s="18">
        <v>4</v>
      </c>
      <c r="I47" s="19">
        <f>E47-'低分子最先の承認日'!$B$6</f>
        <v>743</v>
      </c>
      <c r="J47" s="19">
        <v>5</v>
      </c>
      <c r="K47" s="19"/>
      <c r="L47" s="33" t="s">
        <v>638</v>
      </c>
    </row>
    <row r="48" spans="1:12" ht="23.25" customHeight="1">
      <c r="A48" s="18" t="s">
        <v>1204</v>
      </c>
      <c r="B48" s="29" t="s">
        <v>637</v>
      </c>
      <c r="D48" s="17">
        <v>4</v>
      </c>
      <c r="E48" s="32">
        <v>37904</v>
      </c>
      <c r="F48" s="17">
        <f t="shared" si="4"/>
        <v>3840</v>
      </c>
      <c r="G48" s="18" t="str">
        <f t="shared" si="5"/>
        <v>第2医薬</v>
      </c>
      <c r="H48" s="18">
        <v>4</v>
      </c>
      <c r="I48" s="19">
        <f>E48-'低分子最先の承認日'!$B$6</f>
        <v>883</v>
      </c>
      <c r="J48" s="19">
        <v>5</v>
      </c>
      <c r="K48" s="19"/>
      <c r="L48" s="33" t="s">
        <v>636</v>
      </c>
    </row>
    <row r="49" spans="1:12" ht="23.25" customHeight="1">
      <c r="A49" s="18" t="s">
        <v>1205</v>
      </c>
      <c r="B49" s="29" t="s">
        <v>635</v>
      </c>
      <c r="D49" s="17">
        <v>1</v>
      </c>
      <c r="E49" s="32">
        <v>38378</v>
      </c>
      <c r="F49" s="17">
        <f t="shared" si="4"/>
        <v>4314</v>
      </c>
      <c r="G49" s="18" t="str">
        <f t="shared" si="5"/>
        <v>第2医薬</v>
      </c>
      <c r="H49" s="18">
        <v>4</v>
      </c>
      <c r="I49" s="19">
        <f>E49-'低分子最先の承認日'!$B$6</f>
        <v>1357</v>
      </c>
      <c r="J49" s="19">
        <v>5</v>
      </c>
      <c r="K49" s="19"/>
      <c r="L49" s="33" t="s">
        <v>634</v>
      </c>
    </row>
    <row r="50" spans="1:12" ht="23.25" customHeight="1">
      <c r="A50" s="18" t="s">
        <v>1206</v>
      </c>
      <c r="B50" s="29" t="s">
        <v>633</v>
      </c>
      <c r="D50" s="17">
        <v>1</v>
      </c>
      <c r="E50" s="32">
        <v>38848</v>
      </c>
      <c r="F50" s="17">
        <f t="shared" si="4"/>
        <v>4784</v>
      </c>
      <c r="G50" s="18" t="str">
        <f t="shared" si="5"/>
        <v>第2医薬</v>
      </c>
      <c r="H50" s="18">
        <v>4</v>
      </c>
      <c r="I50" s="19">
        <f>E50-'低分子最先の承認日'!$B$6</f>
        <v>1827</v>
      </c>
      <c r="J50" s="19">
        <v>5</v>
      </c>
      <c r="K50" s="19"/>
      <c r="L50" s="33" t="s">
        <v>632</v>
      </c>
    </row>
    <row r="51" spans="1:12" ht="23.25" customHeight="1">
      <c r="A51" s="18" t="s">
        <v>1207</v>
      </c>
      <c r="B51" s="29" t="s">
        <v>631</v>
      </c>
      <c r="D51" s="17">
        <v>16</v>
      </c>
      <c r="E51" s="32">
        <v>40036</v>
      </c>
      <c r="F51" s="17">
        <f t="shared" si="4"/>
        <v>5972</v>
      </c>
      <c r="G51" s="18" t="str">
        <f t="shared" si="5"/>
        <v>第2医薬</v>
      </c>
      <c r="H51" s="18">
        <v>4</v>
      </c>
      <c r="I51" s="19">
        <f>E51-'低分子最先の承認日'!$B$6</f>
        <v>3015</v>
      </c>
      <c r="J51" s="19">
        <v>5</v>
      </c>
      <c r="K51" s="19"/>
      <c r="L51" s="33" t="s">
        <v>630</v>
      </c>
    </row>
    <row r="52" spans="1:12" ht="23.25" customHeight="1">
      <c r="A52" s="18" t="s">
        <v>1208</v>
      </c>
      <c r="B52" s="29" t="s">
        <v>629</v>
      </c>
      <c r="D52" s="17">
        <v>2</v>
      </c>
      <c r="E52" s="32">
        <v>40330</v>
      </c>
      <c r="F52" s="17">
        <f t="shared" si="4"/>
        <v>6266</v>
      </c>
      <c r="G52" s="18" t="str">
        <f t="shared" si="5"/>
        <v>第2医薬</v>
      </c>
      <c r="H52" s="18">
        <v>4</v>
      </c>
      <c r="I52" s="19">
        <f>E52-'低分子最先の承認日'!$B$6</f>
        <v>3309</v>
      </c>
      <c r="J52" s="19">
        <v>5</v>
      </c>
      <c r="K52" s="19"/>
      <c r="L52" s="33" t="s">
        <v>628</v>
      </c>
    </row>
    <row r="53" spans="1:12" ht="23.25" customHeight="1">
      <c r="A53" s="18" t="s">
        <v>1209</v>
      </c>
      <c r="B53" s="29" t="s">
        <v>627</v>
      </c>
      <c r="D53" s="17">
        <v>20</v>
      </c>
      <c r="E53" s="32">
        <v>39345</v>
      </c>
      <c r="F53" s="17">
        <f t="shared" si="4"/>
        <v>5281</v>
      </c>
      <c r="G53" s="18" t="str">
        <f t="shared" si="5"/>
        <v>用法用量</v>
      </c>
      <c r="H53" s="18">
        <v>5</v>
      </c>
      <c r="I53" s="19">
        <f>E53-'低分子最先の承認日'!$B$6</f>
        <v>2324</v>
      </c>
      <c r="J53" s="19">
        <v>5</v>
      </c>
      <c r="K53" s="19"/>
      <c r="L53" s="33" t="s">
        <v>626</v>
      </c>
    </row>
    <row r="54" spans="1:12" ht="23.25" customHeight="1">
      <c r="A54" s="18" t="s">
        <v>1210</v>
      </c>
      <c r="B54" s="29" t="s">
        <v>625</v>
      </c>
      <c r="D54" s="17">
        <v>10</v>
      </c>
      <c r="E54" s="32">
        <v>39834</v>
      </c>
      <c r="F54" s="17">
        <f t="shared" si="4"/>
        <v>5770</v>
      </c>
      <c r="G54" s="18" t="str">
        <f t="shared" si="5"/>
        <v>用法用量</v>
      </c>
      <c r="H54" s="18">
        <v>5</v>
      </c>
      <c r="I54" s="19">
        <f>E54-'低分子最先の承認日'!$B$6</f>
        <v>2813</v>
      </c>
      <c r="J54" s="19">
        <v>5</v>
      </c>
      <c r="K54" s="19"/>
      <c r="L54" s="33" t="s">
        <v>1211</v>
      </c>
    </row>
    <row r="55" spans="1:12" ht="23.25" customHeight="1">
      <c r="A55" s="18" t="s">
        <v>1212</v>
      </c>
      <c r="B55" s="29" t="s">
        <v>624</v>
      </c>
      <c r="D55" s="17">
        <v>4</v>
      </c>
      <c r="E55" s="32">
        <v>40147</v>
      </c>
      <c r="F55" s="17">
        <f t="shared" si="4"/>
        <v>6083</v>
      </c>
      <c r="G55" s="18" t="str">
        <f t="shared" si="5"/>
        <v>用法用量</v>
      </c>
      <c r="H55" s="18">
        <v>5</v>
      </c>
      <c r="I55" s="19">
        <f>E55-'低分子最先の承認日'!$B$6</f>
        <v>3126</v>
      </c>
      <c r="J55" s="19">
        <v>5</v>
      </c>
      <c r="K55" s="19"/>
      <c r="L55" s="33" t="s">
        <v>623</v>
      </c>
    </row>
    <row r="56" spans="1:12" ht="23.25" customHeight="1">
      <c r="A56" s="18" t="s">
        <v>1213</v>
      </c>
      <c r="B56" s="29" t="s">
        <v>622</v>
      </c>
      <c r="D56" s="17">
        <v>5</v>
      </c>
      <c r="E56" s="32">
        <v>37727</v>
      </c>
      <c r="F56" s="17">
        <f t="shared" si="4"/>
        <v>3663</v>
      </c>
      <c r="G56" s="18" t="str">
        <f t="shared" si="5"/>
        <v>診断マーカー</v>
      </c>
      <c r="H56" s="18">
        <v>6</v>
      </c>
      <c r="I56" s="19">
        <f>E56-'低分子最先の承認日'!$B$6</f>
        <v>706</v>
      </c>
      <c r="J56" s="19">
        <v>5</v>
      </c>
      <c r="K56" s="19"/>
      <c r="L56" s="33" t="s">
        <v>621</v>
      </c>
    </row>
    <row r="57" spans="1:12" ht="23.25" customHeight="1">
      <c r="A57" s="18" t="s">
        <v>1214</v>
      </c>
      <c r="B57" s="29" t="s">
        <v>620</v>
      </c>
      <c r="D57" s="17">
        <v>7</v>
      </c>
      <c r="E57" s="32">
        <v>37908</v>
      </c>
      <c r="F57" s="17">
        <f t="shared" si="4"/>
        <v>3844</v>
      </c>
      <c r="G57" s="18" t="str">
        <f t="shared" si="5"/>
        <v>診断マーカー</v>
      </c>
      <c r="H57" s="18">
        <v>6</v>
      </c>
      <c r="I57" s="19">
        <f>E57-'低分子最先の承認日'!$B$6</f>
        <v>887</v>
      </c>
      <c r="J57" s="19">
        <v>5</v>
      </c>
      <c r="K57" s="19"/>
      <c r="L57" s="33" t="s">
        <v>619</v>
      </c>
    </row>
    <row r="58" spans="1:12" ht="23.25" customHeight="1">
      <c r="A58" s="18" t="s">
        <v>1215</v>
      </c>
      <c r="B58" s="29" t="s">
        <v>618</v>
      </c>
      <c r="D58" s="17">
        <v>1</v>
      </c>
      <c r="E58" s="32">
        <v>38806</v>
      </c>
      <c r="F58" s="17">
        <f t="shared" si="4"/>
        <v>4742</v>
      </c>
      <c r="G58" s="18" t="str">
        <f t="shared" si="5"/>
        <v>診断マーカー</v>
      </c>
      <c r="H58" s="18">
        <v>6</v>
      </c>
      <c r="I58" s="19">
        <f>E58-'低分子最先の承認日'!$B$6</f>
        <v>1785</v>
      </c>
      <c r="J58" s="19">
        <v>5</v>
      </c>
      <c r="K58" s="19"/>
      <c r="L58" s="33" t="s">
        <v>617</v>
      </c>
    </row>
    <row r="59" spans="1:12" ht="23.25" customHeight="1">
      <c r="A59" s="18" t="s">
        <v>1216</v>
      </c>
      <c r="B59" s="29" t="s">
        <v>616</v>
      </c>
      <c r="D59" s="17">
        <v>1</v>
      </c>
      <c r="E59" s="32">
        <v>38814</v>
      </c>
      <c r="F59" s="17">
        <f t="shared" si="4"/>
        <v>4750</v>
      </c>
      <c r="G59" s="18" t="str">
        <f t="shared" si="5"/>
        <v>診断マーカー</v>
      </c>
      <c r="H59" s="18">
        <v>6</v>
      </c>
      <c r="I59" s="19">
        <f>E59-'低分子最先の承認日'!$B$6</f>
        <v>1793</v>
      </c>
      <c r="J59" s="19">
        <v>5</v>
      </c>
      <c r="K59" s="19"/>
      <c r="L59" s="33" t="s">
        <v>615</v>
      </c>
    </row>
    <row r="60" spans="1:12" ht="23.25" customHeight="1">
      <c r="A60" s="18" t="s">
        <v>1217</v>
      </c>
      <c r="B60" s="29" t="s">
        <v>614</v>
      </c>
      <c r="D60" s="17">
        <v>1</v>
      </c>
      <c r="E60" s="32">
        <v>38888</v>
      </c>
      <c r="F60" s="17">
        <f t="shared" si="4"/>
        <v>4824</v>
      </c>
      <c r="G60" s="18" t="str">
        <f t="shared" si="5"/>
        <v>診断マーカー</v>
      </c>
      <c r="H60" s="18">
        <v>6</v>
      </c>
      <c r="I60" s="19">
        <f>E60-'低分子最先の承認日'!$B$6</f>
        <v>1867</v>
      </c>
      <c r="J60" s="19">
        <v>5</v>
      </c>
      <c r="K60" s="19"/>
      <c r="L60" s="33" t="s">
        <v>613</v>
      </c>
    </row>
    <row r="61" spans="1:12" ht="23.25" customHeight="1">
      <c r="A61" s="18" t="s">
        <v>1218</v>
      </c>
      <c r="B61" s="29" t="s">
        <v>612</v>
      </c>
      <c r="D61" s="17">
        <v>1</v>
      </c>
      <c r="E61" s="32">
        <v>38929</v>
      </c>
      <c r="F61" s="17">
        <f t="shared" si="4"/>
        <v>4865</v>
      </c>
      <c r="G61" s="18" t="str">
        <f t="shared" si="5"/>
        <v>診断マーカー</v>
      </c>
      <c r="H61" s="18">
        <v>6</v>
      </c>
      <c r="I61" s="19">
        <f>E61-'低分子最先の承認日'!$B$6</f>
        <v>1908</v>
      </c>
      <c r="J61" s="19">
        <v>5</v>
      </c>
      <c r="K61" s="19"/>
      <c r="L61" s="33" t="s">
        <v>611</v>
      </c>
    </row>
    <row r="62" spans="1:12" ht="23.25" customHeight="1">
      <c r="A62" s="18" t="s">
        <v>1219</v>
      </c>
      <c r="B62" s="29" t="s">
        <v>610</v>
      </c>
      <c r="D62" s="17">
        <v>1</v>
      </c>
      <c r="E62" s="32">
        <v>38939</v>
      </c>
      <c r="F62" s="17">
        <f t="shared" si="4"/>
        <v>4875</v>
      </c>
      <c r="G62" s="18" t="str">
        <f t="shared" si="5"/>
        <v>診断マーカー</v>
      </c>
      <c r="H62" s="18">
        <v>6</v>
      </c>
      <c r="I62" s="19">
        <f>E62-'低分子最先の承認日'!$B$6</f>
        <v>1918</v>
      </c>
      <c r="J62" s="19">
        <v>5</v>
      </c>
      <c r="K62" s="19"/>
      <c r="L62" s="33" t="s">
        <v>609</v>
      </c>
    </row>
    <row r="63" spans="1:12" ht="23.25" customHeight="1">
      <c r="A63" s="18" t="s">
        <v>1220</v>
      </c>
      <c r="B63" s="29" t="s">
        <v>608</v>
      </c>
      <c r="D63" s="17">
        <v>1</v>
      </c>
      <c r="E63" s="32">
        <v>38965</v>
      </c>
      <c r="F63" s="17">
        <f t="shared" si="4"/>
        <v>4901</v>
      </c>
      <c r="G63" s="18" t="str">
        <f t="shared" si="5"/>
        <v>診断マーカー</v>
      </c>
      <c r="H63" s="18">
        <v>6</v>
      </c>
      <c r="I63" s="19">
        <f>E63-'低分子最先の承認日'!$B$6</f>
        <v>1944</v>
      </c>
      <c r="J63" s="19">
        <v>5</v>
      </c>
      <c r="K63" s="19"/>
      <c r="L63" s="33" t="s">
        <v>1221</v>
      </c>
    </row>
    <row r="64" spans="1:12" ht="23.25" customHeight="1">
      <c r="A64" s="18" t="s">
        <v>1222</v>
      </c>
      <c r="B64" s="29" t="s">
        <v>607</v>
      </c>
      <c r="D64" s="17">
        <v>1</v>
      </c>
      <c r="E64" s="32">
        <v>38965</v>
      </c>
      <c r="F64" s="17">
        <f t="shared" si="4"/>
        <v>4901</v>
      </c>
      <c r="G64" s="18" t="str">
        <f t="shared" si="5"/>
        <v>診断マーカー</v>
      </c>
      <c r="H64" s="18">
        <v>6</v>
      </c>
      <c r="I64" s="19">
        <f>E64-'低分子最先の承認日'!$B$6</f>
        <v>1944</v>
      </c>
      <c r="J64" s="19">
        <v>5</v>
      </c>
      <c r="K64" s="19"/>
      <c r="L64" s="33" t="s">
        <v>1223</v>
      </c>
    </row>
    <row r="65" spans="1:12" ht="23.25" customHeight="1">
      <c r="A65" s="18" t="s">
        <v>1224</v>
      </c>
      <c r="B65" s="29" t="s">
        <v>606</v>
      </c>
      <c r="D65" s="17">
        <v>1</v>
      </c>
      <c r="E65" s="32">
        <v>38980</v>
      </c>
      <c r="F65" s="17">
        <f t="shared" si="4"/>
        <v>4916</v>
      </c>
      <c r="G65" s="18" t="str">
        <f t="shared" si="5"/>
        <v>診断マーカー</v>
      </c>
      <c r="H65" s="18">
        <v>6</v>
      </c>
      <c r="I65" s="19">
        <f>E65-'低分子最先の承認日'!$B$6</f>
        <v>1959</v>
      </c>
      <c r="J65" s="19">
        <v>5</v>
      </c>
      <c r="K65" s="19"/>
      <c r="L65" s="33" t="s">
        <v>1225</v>
      </c>
    </row>
    <row r="66" spans="1:12" ht="23.25" customHeight="1">
      <c r="A66" s="18" t="s">
        <v>1226</v>
      </c>
      <c r="B66" s="29" t="s">
        <v>605</v>
      </c>
      <c r="D66" s="17">
        <v>1</v>
      </c>
      <c r="E66" s="32">
        <v>39009</v>
      </c>
      <c r="F66" s="17">
        <f aca="true" t="shared" si="6" ref="F66:F87">E66-$E$2</f>
        <v>4945</v>
      </c>
      <c r="G66" s="18" t="str">
        <f aca="true" t="shared" si="7" ref="G66:G87">SUBSTITUTE(SUBSTITUTE(SUBSTITUTE(SUBSTITUTE(SUBSTITUTE(SUBSTITUTE(SUBSTITUTE(H66,"1","物質"),"2","製剤"),"3","併用"),"4","第2医薬"),"5","用法用量"),"6","診断マーカー"),"7","製法")</f>
        <v>診断マーカー</v>
      </c>
      <c r="H66" s="18">
        <v>6</v>
      </c>
      <c r="I66" s="19">
        <f>E66-'低分子最先の承認日'!$B$6</f>
        <v>1988</v>
      </c>
      <c r="J66" s="19">
        <v>5</v>
      </c>
      <c r="K66" s="19"/>
      <c r="L66" s="33" t="s">
        <v>1227</v>
      </c>
    </row>
    <row r="67" spans="1:12" ht="23.25" customHeight="1">
      <c r="A67" s="18" t="s">
        <v>1228</v>
      </c>
      <c r="B67" s="29" t="s">
        <v>604</v>
      </c>
      <c r="D67" s="17">
        <v>1</v>
      </c>
      <c r="E67" s="32">
        <v>39020</v>
      </c>
      <c r="F67" s="17">
        <f t="shared" si="6"/>
        <v>4956</v>
      </c>
      <c r="G67" s="18" t="str">
        <f t="shared" si="7"/>
        <v>診断マーカー</v>
      </c>
      <c r="H67" s="18">
        <v>6</v>
      </c>
      <c r="I67" s="19">
        <f>E67-'低分子最先の承認日'!$B$6</f>
        <v>1999</v>
      </c>
      <c r="J67" s="19">
        <v>5</v>
      </c>
      <c r="K67" s="19"/>
      <c r="L67" s="33" t="s">
        <v>1229</v>
      </c>
    </row>
    <row r="68" spans="1:12" ht="23.25" customHeight="1">
      <c r="A68" s="18" t="s">
        <v>1230</v>
      </c>
      <c r="B68" s="29" t="s">
        <v>603</v>
      </c>
      <c r="D68" s="17">
        <v>1</v>
      </c>
      <c r="E68" s="32">
        <v>39034</v>
      </c>
      <c r="F68" s="17">
        <f t="shared" si="6"/>
        <v>4970</v>
      </c>
      <c r="G68" s="18" t="str">
        <f t="shared" si="7"/>
        <v>診断マーカー</v>
      </c>
      <c r="H68" s="18">
        <v>6</v>
      </c>
      <c r="I68" s="19">
        <f>E68-'低分子最先の承認日'!$B$6</f>
        <v>2013</v>
      </c>
      <c r="J68" s="19">
        <v>5</v>
      </c>
      <c r="K68" s="19"/>
      <c r="L68" s="33" t="s">
        <v>1231</v>
      </c>
    </row>
    <row r="69" spans="1:12" ht="23.25" customHeight="1">
      <c r="A69" s="18" t="s">
        <v>1232</v>
      </c>
      <c r="B69" s="29" t="s">
        <v>602</v>
      </c>
      <c r="D69" s="17">
        <v>1</v>
      </c>
      <c r="E69" s="32">
        <v>39034</v>
      </c>
      <c r="F69" s="17">
        <f t="shared" si="6"/>
        <v>4970</v>
      </c>
      <c r="G69" s="18" t="str">
        <f t="shared" si="7"/>
        <v>診断マーカー</v>
      </c>
      <c r="H69" s="18">
        <v>6</v>
      </c>
      <c r="I69" s="19">
        <f>E69-'低分子最先の承認日'!$B$6</f>
        <v>2013</v>
      </c>
      <c r="J69" s="19">
        <v>5</v>
      </c>
      <c r="K69" s="19"/>
      <c r="L69" s="33" t="s">
        <v>1233</v>
      </c>
    </row>
    <row r="70" spans="1:12" ht="23.25" customHeight="1">
      <c r="A70" s="18" t="s">
        <v>1234</v>
      </c>
      <c r="B70" s="29" t="s">
        <v>601</v>
      </c>
      <c r="D70" s="17">
        <v>1</v>
      </c>
      <c r="E70" s="32">
        <v>39120</v>
      </c>
      <c r="F70" s="17">
        <f t="shared" si="6"/>
        <v>5056</v>
      </c>
      <c r="G70" s="18" t="str">
        <f t="shared" si="7"/>
        <v>診断マーカー</v>
      </c>
      <c r="H70" s="18">
        <v>6</v>
      </c>
      <c r="I70" s="19">
        <f>E70-'低分子最先の承認日'!$B$6</f>
        <v>2099</v>
      </c>
      <c r="J70" s="19">
        <v>5</v>
      </c>
      <c r="K70" s="19"/>
      <c r="L70" s="33" t="s">
        <v>1235</v>
      </c>
    </row>
    <row r="71" spans="1:12" ht="23.25" customHeight="1">
      <c r="A71" s="18" t="s">
        <v>1236</v>
      </c>
      <c r="B71" s="29" t="s">
        <v>600</v>
      </c>
      <c r="D71" s="17">
        <v>1</v>
      </c>
      <c r="E71" s="32">
        <v>39120</v>
      </c>
      <c r="F71" s="17">
        <f t="shared" si="6"/>
        <v>5056</v>
      </c>
      <c r="G71" s="18" t="str">
        <f t="shared" si="7"/>
        <v>診断マーカー</v>
      </c>
      <c r="H71" s="18">
        <v>6</v>
      </c>
      <c r="I71" s="19">
        <f>E71-'低分子最先の承認日'!$B$6</f>
        <v>2099</v>
      </c>
      <c r="J71" s="19">
        <v>5</v>
      </c>
      <c r="K71" s="19"/>
      <c r="L71" s="33" t="s">
        <v>1237</v>
      </c>
    </row>
    <row r="72" spans="1:12" ht="23.25" customHeight="1">
      <c r="A72" s="18" t="s">
        <v>1238</v>
      </c>
      <c r="B72" s="29" t="s">
        <v>599</v>
      </c>
      <c r="D72" s="17">
        <v>1</v>
      </c>
      <c r="E72" s="32">
        <v>39136</v>
      </c>
      <c r="F72" s="17">
        <f t="shared" si="6"/>
        <v>5072</v>
      </c>
      <c r="G72" s="18" t="str">
        <f t="shared" si="7"/>
        <v>診断マーカー</v>
      </c>
      <c r="H72" s="18">
        <v>6</v>
      </c>
      <c r="I72" s="19">
        <f>E72-'低分子最先の承認日'!$B$6</f>
        <v>2115</v>
      </c>
      <c r="J72" s="19">
        <v>5</v>
      </c>
      <c r="K72" s="19"/>
      <c r="L72" s="33" t="s">
        <v>1239</v>
      </c>
    </row>
    <row r="73" spans="1:12" ht="23.25" customHeight="1">
      <c r="A73" s="18" t="s">
        <v>1240</v>
      </c>
      <c r="B73" s="29" t="s">
        <v>598</v>
      </c>
      <c r="D73" s="17">
        <v>1</v>
      </c>
      <c r="E73" s="32">
        <v>39157</v>
      </c>
      <c r="F73" s="17">
        <f t="shared" si="6"/>
        <v>5093</v>
      </c>
      <c r="G73" s="18" t="str">
        <f t="shared" si="7"/>
        <v>診断マーカー</v>
      </c>
      <c r="H73" s="18">
        <v>6</v>
      </c>
      <c r="I73" s="19">
        <f>E73-'低分子最先の承認日'!$B$6</f>
        <v>2136</v>
      </c>
      <c r="J73" s="19">
        <v>5</v>
      </c>
      <c r="K73" s="19"/>
      <c r="L73" s="33" t="s">
        <v>1241</v>
      </c>
    </row>
    <row r="74" spans="1:12" ht="23.25" customHeight="1">
      <c r="A74" s="18" t="s">
        <v>1242</v>
      </c>
      <c r="B74" s="29" t="s">
        <v>597</v>
      </c>
      <c r="D74" s="17">
        <v>1</v>
      </c>
      <c r="E74" s="32">
        <v>39157</v>
      </c>
      <c r="F74" s="17">
        <f t="shared" si="6"/>
        <v>5093</v>
      </c>
      <c r="G74" s="18" t="str">
        <f t="shared" si="7"/>
        <v>診断マーカー</v>
      </c>
      <c r="H74" s="18">
        <v>6</v>
      </c>
      <c r="I74" s="19">
        <f>E74-'低分子最先の承認日'!$B$6</f>
        <v>2136</v>
      </c>
      <c r="J74" s="19">
        <v>5</v>
      </c>
      <c r="K74" s="19"/>
      <c r="L74" s="33" t="s">
        <v>1243</v>
      </c>
    </row>
    <row r="75" spans="1:12" ht="23.25" customHeight="1">
      <c r="A75" s="18" t="s">
        <v>1244</v>
      </c>
      <c r="B75" s="29" t="s">
        <v>596</v>
      </c>
      <c r="D75" s="17">
        <v>1</v>
      </c>
      <c r="E75" s="32">
        <v>39157</v>
      </c>
      <c r="F75" s="17">
        <f t="shared" si="6"/>
        <v>5093</v>
      </c>
      <c r="G75" s="18" t="str">
        <f t="shared" si="7"/>
        <v>診断マーカー</v>
      </c>
      <c r="H75" s="18">
        <v>6</v>
      </c>
      <c r="I75" s="19">
        <f>E75-'低分子最先の承認日'!$B$6</f>
        <v>2136</v>
      </c>
      <c r="J75" s="19">
        <v>5</v>
      </c>
      <c r="K75" s="19"/>
      <c r="L75" s="33" t="s">
        <v>1245</v>
      </c>
    </row>
    <row r="76" spans="1:12" ht="23.25" customHeight="1">
      <c r="A76" s="18" t="s">
        <v>1246</v>
      </c>
      <c r="B76" s="29" t="s">
        <v>595</v>
      </c>
      <c r="D76" s="17">
        <v>1</v>
      </c>
      <c r="E76" s="32">
        <v>39374</v>
      </c>
      <c r="F76" s="17">
        <f t="shared" si="6"/>
        <v>5310</v>
      </c>
      <c r="G76" s="18" t="str">
        <f t="shared" si="7"/>
        <v>診断マーカー</v>
      </c>
      <c r="H76" s="18">
        <v>6</v>
      </c>
      <c r="I76" s="19">
        <f>E76-'低分子最先の承認日'!$B$6</f>
        <v>2353</v>
      </c>
      <c r="J76" s="19">
        <v>5</v>
      </c>
      <c r="K76" s="19"/>
      <c r="L76" s="33" t="s">
        <v>594</v>
      </c>
    </row>
    <row r="77" spans="1:12" ht="23.25" customHeight="1">
      <c r="A77" s="18" t="s">
        <v>1247</v>
      </c>
      <c r="B77" s="29" t="s">
        <v>593</v>
      </c>
      <c r="D77" s="17">
        <v>10</v>
      </c>
      <c r="E77" s="32">
        <v>40122</v>
      </c>
      <c r="F77" s="17">
        <f t="shared" si="6"/>
        <v>6058</v>
      </c>
      <c r="G77" s="18" t="str">
        <f t="shared" si="7"/>
        <v>診断マーカー</v>
      </c>
      <c r="H77" s="18">
        <v>6</v>
      </c>
      <c r="I77" s="19">
        <f>E77-'低分子最先の承認日'!$B$6</f>
        <v>3101</v>
      </c>
      <c r="J77" s="19">
        <v>5</v>
      </c>
      <c r="K77" s="19"/>
      <c r="L77" s="33" t="s">
        <v>592</v>
      </c>
    </row>
    <row r="78" spans="1:12" ht="23.25" customHeight="1">
      <c r="A78" s="18" t="s">
        <v>1248</v>
      </c>
      <c r="B78" s="29" t="s">
        <v>591</v>
      </c>
      <c r="D78" s="17">
        <v>1</v>
      </c>
      <c r="E78" s="32">
        <v>40126</v>
      </c>
      <c r="F78" s="17">
        <f t="shared" si="6"/>
        <v>6062</v>
      </c>
      <c r="G78" s="18" t="str">
        <f t="shared" si="7"/>
        <v>診断マーカー</v>
      </c>
      <c r="H78" s="18">
        <v>6</v>
      </c>
      <c r="I78" s="19">
        <f>E78-'低分子最先の承認日'!$B$6</f>
        <v>3105</v>
      </c>
      <c r="J78" s="19">
        <v>5</v>
      </c>
      <c r="K78" s="19"/>
      <c r="L78" s="33" t="s">
        <v>590</v>
      </c>
    </row>
    <row r="79" spans="1:12" ht="23.25" customHeight="1">
      <c r="A79" s="18" t="s">
        <v>1249</v>
      </c>
      <c r="B79" s="29" t="s">
        <v>589</v>
      </c>
      <c r="D79" s="17">
        <v>19</v>
      </c>
      <c r="E79" s="32">
        <v>37946</v>
      </c>
      <c r="F79" s="17">
        <f t="shared" si="6"/>
        <v>3882</v>
      </c>
      <c r="G79" s="18" t="str">
        <f t="shared" si="7"/>
        <v>ー</v>
      </c>
      <c r="H79" s="18" t="s">
        <v>993</v>
      </c>
      <c r="L79" s="33" t="s">
        <v>1250</v>
      </c>
    </row>
    <row r="80" spans="1:12" ht="23.25" customHeight="1">
      <c r="A80" s="18" t="s">
        <v>1251</v>
      </c>
      <c r="B80" s="29" t="s">
        <v>588</v>
      </c>
      <c r="D80" s="17">
        <v>11</v>
      </c>
      <c r="E80" s="32">
        <v>38134</v>
      </c>
      <c r="F80" s="17">
        <f t="shared" si="6"/>
        <v>4070</v>
      </c>
      <c r="G80" s="18" t="str">
        <f t="shared" si="7"/>
        <v>ー</v>
      </c>
      <c r="H80" s="18" t="s">
        <v>993</v>
      </c>
      <c r="L80" s="33" t="s">
        <v>587</v>
      </c>
    </row>
    <row r="81" spans="1:12" ht="23.25" customHeight="1">
      <c r="A81" s="18" t="s">
        <v>1252</v>
      </c>
      <c r="B81" s="29" t="s">
        <v>586</v>
      </c>
      <c r="D81" s="17">
        <v>11</v>
      </c>
      <c r="E81" s="32">
        <v>38315</v>
      </c>
      <c r="F81" s="17">
        <f t="shared" si="6"/>
        <v>4251</v>
      </c>
      <c r="G81" s="18" t="str">
        <f t="shared" si="7"/>
        <v>ー</v>
      </c>
      <c r="H81" s="18" t="s">
        <v>993</v>
      </c>
      <c r="L81" s="33" t="s">
        <v>585</v>
      </c>
    </row>
    <row r="82" spans="1:12" ht="23.25" customHeight="1">
      <c r="A82" s="18" t="s">
        <v>1253</v>
      </c>
      <c r="B82" s="29" t="s">
        <v>584</v>
      </c>
      <c r="D82" s="17">
        <v>9</v>
      </c>
      <c r="E82" s="32">
        <v>38376</v>
      </c>
      <c r="F82" s="17">
        <f t="shared" si="6"/>
        <v>4312</v>
      </c>
      <c r="G82" s="18" t="str">
        <f t="shared" si="7"/>
        <v>ー</v>
      </c>
      <c r="H82" s="18" t="s">
        <v>993</v>
      </c>
      <c r="L82" s="33" t="s">
        <v>583</v>
      </c>
    </row>
    <row r="83" spans="1:12" ht="23.25" customHeight="1">
      <c r="A83" s="18" t="s">
        <v>1254</v>
      </c>
      <c r="B83" s="29" t="s">
        <v>582</v>
      </c>
      <c r="D83" s="17">
        <v>21</v>
      </c>
      <c r="E83" s="32">
        <v>38526</v>
      </c>
      <c r="F83" s="17">
        <f t="shared" si="6"/>
        <v>4462</v>
      </c>
      <c r="G83" s="18" t="str">
        <f t="shared" si="7"/>
        <v>ー</v>
      </c>
      <c r="H83" s="18" t="s">
        <v>993</v>
      </c>
      <c r="L83" s="33" t="s">
        <v>581</v>
      </c>
    </row>
    <row r="84" spans="1:12" ht="23.25" customHeight="1">
      <c r="A84" s="18" t="s">
        <v>1255</v>
      </c>
      <c r="B84" s="29" t="s">
        <v>580</v>
      </c>
      <c r="D84" s="17">
        <v>10</v>
      </c>
      <c r="E84" s="32">
        <v>38622</v>
      </c>
      <c r="F84" s="17">
        <f t="shared" si="6"/>
        <v>4558</v>
      </c>
      <c r="G84" s="18" t="str">
        <f t="shared" si="7"/>
        <v>ー</v>
      </c>
      <c r="H84" s="18" t="s">
        <v>993</v>
      </c>
      <c r="L84" s="33" t="s">
        <v>579</v>
      </c>
    </row>
    <row r="85" spans="1:12" ht="23.25" customHeight="1">
      <c r="A85" s="18" t="s">
        <v>1256</v>
      </c>
      <c r="B85" s="29" t="s">
        <v>578</v>
      </c>
      <c r="D85" s="17">
        <v>17</v>
      </c>
      <c r="E85" s="32">
        <v>38847</v>
      </c>
      <c r="F85" s="17">
        <f t="shared" si="6"/>
        <v>4783</v>
      </c>
      <c r="G85" s="18" t="str">
        <f t="shared" si="7"/>
        <v>ー</v>
      </c>
      <c r="H85" s="18" t="s">
        <v>993</v>
      </c>
      <c r="L85" s="33" t="s">
        <v>577</v>
      </c>
    </row>
    <row r="86" spans="1:12" ht="23.25" customHeight="1">
      <c r="A86" s="18" t="s">
        <v>1257</v>
      </c>
      <c r="B86" s="29" t="s">
        <v>576</v>
      </c>
      <c r="D86" s="17">
        <v>11</v>
      </c>
      <c r="E86" s="32">
        <v>35167</v>
      </c>
      <c r="F86" s="17">
        <f t="shared" si="6"/>
        <v>1103</v>
      </c>
      <c r="G86" s="18">
        <f t="shared" si="7"/>
      </c>
      <c r="L86" s="33" t="s">
        <v>1473</v>
      </c>
    </row>
    <row r="87" spans="1:12" ht="23.25" customHeight="1">
      <c r="A87" s="18" t="s">
        <v>1258</v>
      </c>
      <c r="B87" s="29" t="s">
        <v>575</v>
      </c>
      <c r="D87" s="17">
        <v>6</v>
      </c>
      <c r="E87" s="32">
        <v>37533</v>
      </c>
      <c r="F87" s="17">
        <f t="shared" si="6"/>
        <v>3469</v>
      </c>
      <c r="G87" s="18">
        <f t="shared" si="7"/>
      </c>
      <c r="L87" s="33" t="s">
        <v>574</v>
      </c>
    </row>
  </sheetData>
  <sheetProtection/>
  <printOptions/>
  <pageMargins left="0.7" right="0.7" top="0.75" bottom="0.75" header="0.3" footer="0.3"/>
  <pageSetup horizontalDpi="600" verticalDpi="600" orientation="portrait" paperSize="9" scale="20" r:id="rId1"/>
  <headerFooter differentOddEven="1">
    <oddHeader>&amp;C&amp;42imatinib　２月度委員会
</oddHeader>
  </headerFooter>
</worksheet>
</file>

<file path=xl/worksheets/sheet6.xml><?xml version="1.0" encoding="utf-8"?>
<worksheet xmlns="http://schemas.openxmlformats.org/spreadsheetml/2006/main" xmlns:r="http://schemas.openxmlformats.org/officeDocument/2006/relationships">
  <dimension ref="A1:AL52"/>
  <sheetViews>
    <sheetView zoomScale="75" zoomScaleNormal="75" zoomScalePageLayoutView="50" workbookViewId="0" topLeftCell="A1">
      <pane ySplit="1" topLeftCell="A2" activePane="bottomLeft" state="frozen"/>
      <selection pane="topLeft" activeCell="C1" sqref="C1"/>
      <selection pane="bottomLeft" activeCell="E1" sqref="E1:E16384"/>
    </sheetView>
  </sheetViews>
  <sheetFormatPr defaultColWidth="20.00390625" defaultRowHeight="21.75" customHeight="1"/>
  <cols>
    <col min="1" max="1" width="15.421875" style="18" customWidth="1"/>
    <col min="2" max="2" width="20.00390625" style="27" customWidth="1"/>
    <col min="3" max="3" width="20.00390625" style="17" customWidth="1"/>
    <col min="4" max="4" width="7.28125" style="17" customWidth="1"/>
    <col min="5" max="6" width="20.00390625" style="17" customWidth="1"/>
    <col min="7" max="8" width="15.421875" style="18" customWidth="1"/>
    <col min="9" max="11" width="21.421875" style="18" customWidth="1"/>
    <col min="12" max="12" width="65.00390625" style="20" customWidth="1"/>
    <col min="13" max="37" width="13.140625" style="17" customWidth="1"/>
    <col min="38" max="16384" width="20.00390625" style="17" customWidth="1"/>
  </cols>
  <sheetData>
    <row r="1" spans="1:37" ht="21.75" customHeight="1">
      <c r="A1" s="18" t="s">
        <v>63</v>
      </c>
      <c r="B1" s="27" t="s">
        <v>0</v>
      </c>
      <c r="C1" s="17" t="s">
        <v>1360</v>
      </c>
      <c r="D1" s="17" t="s">
        <v>1335</v>
      </c>
      <c r="E1" s="17" t="s">
        <v>1</v>
      </c>
      <c r="F1" s="17" t="s">
        <v>1259</v>
      </c>
      <c r="G1" s="23" t="s">
        <v>1474</v>
      </c>
      <c r="H1" s="18" t="s">
        <v>160</v>
      </c>
      <c r="I1" s="18" t="s">
        <v>895</v>
      </c>
      <c r="J1" s="18" t="s">
        <v>1260</v>
      </c>
      <c r="K1" s="18" t="s">
        <v>898</v>
      </c>
      <c r="L1" s="20" t="s">
        <v>62</v>
      </c>
      <c r="M1" s="17">
        <v>90</v>
      </c>
      <c r="N1" s="17">
        <v>91</v>
      </c>
      <c r="O1" s="17">
        <v>92</v>
      </c>
      <c r="P1" s="17">
        <v>93</v>
      </c>
      <c r="Q1" s="17">
        <v>94</v>
      </c>
      <c r="R1" s="17">
        <v>95</v>
      </c>
      <c r="S1" s="17">
        <v>96</v>
      </c>
      <c r="T1" s="17">
        <v>97</v>
      </c>
      <c r="U1" s="17">
        <v>98</v>
      </c>
      <c r="V1" s="17">
        <v>99</v>
      </c>
      <c r="W1" s="17">
        <v>0</v>
      </c>
      <c r="X1" s="17">
        <v>1</v>
      </c>
      <c r="Y1" s="17">
        <v>2</v>
      </c>
      <c r="Z1" s="17">
        <v>3</v>
      </c>
      <c r="AA1" s="17">
        <v>4</v>
      </c>
      <c r="AB1" s="17">
        <v>5</v>
      </c>
      <c r="AC1" s="17">
        <v>6</v>
      </c>
      <c r="AD1" s="17">
        <v>7</v>
      </c>
      <c r="AE1" s="17">
        <v>8</v>
      </c>
      <c r="AF1" s="17">
        <v>9</v>
      </c>
      <c r="AG1" s="17">
        <v>10</v>
      </c>
      <c r="AH1" s="17">
        <v>11</v>
      </c>
      <c r="AI1" s="17">
        <v>12</v>
      </c>
      <c r="AJ1" s="17">
        <v>13</v>
      </c>
      <c r="AK1" s="17">
        <v>14</v>
      </c>
    </row>
    <row r="2" spans="1:37" ht="21.75" customHeight="1">
      <c r="A2" s="18" t="s">
        <v>1261</v>
      </c>
      <c r="B2" s="29" t="s">
        <v>813</v>
      </c>
      <c r="D2" s="17">
        <v>20</v>
      </c>
      <c r="E2" s="32">
        <v>36628</v>
      </c>
      <c r="F2" s="17">
        <f aca="true" t="shared" si="0" ref="F2:F9">E2-$E$2</f>
        <v>0</v>
      </c>
      <c r="G2" s="18" t="str">
        <f aca="true" t="shared" si="1" ref="G2:G9">SUBSTITUTE(SUBSTITUTE(SUBSTITUTE(SUBSTITUTE(SUBSTITUTE(SUBSTITUTE(SUBSTITUTE(H2,"1","物質"),"2","製剤"),"3","併用"),"4","第2医薬"),"5","用法用量"),"6","診断マーカー"),"7","製法")</f>
        <v>物質</v>
      </c>
      <c r="H2" s="18">
        <v>1</v>
      </c>
      <c r="I2" s="19">
        <f>E2-'低分子最先の承認日'!$B$7</f>
        <v>-2268</v>
      </c>
      <c r="J2" s="19">
        <v>6</v>
      </c>
      <c r="K2" s="19" t="s">
        <v>904</v>
      </c>
      <c r="L2" s="20" t="s">
        <v>812</v>
      </c>
      <c r="M2" s="20"/>
      <c r="N2" s="20"/>
      <c r="O2" s="20"/>
      <c r="P2" s="20"/>
      <c r="Q2" s="20"/>
      <c r="R2" s="20"/>
      <c r="S2" s="20"/>
      <c r="T2" s="20"/>
      <c r="U2" s="20"/>
      <c r="V2" s="20"/>
      <c r="W2" s="20" t="s">
        <v>1262</v>
      </c>
      <c r="X2" s="20"/>
      <c r="Y2" s="20"/>
      <c r="Z2" s="20"/>
      <c r="AA2" s="20"/>
      <c r="AB2" s="20"/>
      <c r="AC2" s="20"/>
      <c r="AD2" s="20"/>
      <c r="AE2" s="20"/>
      <c r="AF2" s="20"/>
      <c r="AG2" s="20"/>
      <c r="AH2" s="20"/>
      <c r="AI2" s="20"/>
      <c r="AJ2" s="20"/>
      <c r="AK2" s="20"/>
    </row>
    <row r="3" spans="1:37" ht="21.75" customHeight="1">
      <c r="A3" s="18" t="s">
        <v>1263</v>
      </c>
      <c r="B3" s="29" t="s">
        <v>807</v>
      </c>
      <c r="D3" s="17">
        <v>3</v>
      </c>
      <c r="E3" s="32">
        <v>38981</v>
      </c>
      <c r="F3" s="17">
        <f t="shared" si="0"/>
        <v>2353</v>
      </c>
      <c r="G3" s="18" t="str">
        <f t="shared" si="1"/>
        <v>物質</v>
      </c>
      <c r="H3" s="18">
        <v>1</v>
      </c>
      <c r="I3" s="19">
        <f>E3-'低分子最先の承認日'!$B$7</f>
        <v>85</v>
      </c>
      <c r="J3" s="19">
        <v>6</v>
      </c>
      <c r="K3" s="19" t="s">
        <v>905</v>
      </c>
      <c r="L3" s="20" t="s">
        <v>806</v>
      </c>
      <c r="M3" s="20"/>
      <c r="N3" s="20"/>
      <c r="O3" s="20"/>
      <c r="P3" s="20"/>
      <c r="Q3" s="20"/>
      <c r="R3" s="20"/>
      <c r="S3" s="20"/>
      <c r="T3" s="20"/>
      <c r="U3" s="20"/>
      <c r="V3" s="20"/>
      <c r="W3" s="20"/>
      <c r="X3" s="20"/>
      <c r="Y3" s="20"/>
      <c r="Z3" s="20"/>
      <c r="AA3" s="20"/>
      <c r="AB3" s="20"/>
      <c r="AC3" s="20" t="s">
        <v>1007</v>
      </c>
      <c r="AD3" s="20"/>
      <c r="AE3" s="20"/>
      <c r="AF3" s="20"/>
      <c r="AG3" s="20"/>
      <c r="AH3" s="20"/>
      <c r="AI3" s="20"/>
      <c r="AJ3" s="20"/>
      <c r="AK3" s="20"/>
    </row>
    <row r="4" spans="1:37" ht="21.75" customHeight="1">
      <c r="A4" s="18" t="s">
        <v>1264</v>
      </c>
      <c r="B4" s="29" t="s">
        <v>805</v>
      </c>
      <c r="D4" s="17">
        <v>1</v>
      </c>
      <c r="E4" s="32">
        <v>39805</v>
      </c>
      <c r="F4" s="17">
        <f t="shared" si="0"/>
        <v>3177</v>
      </c>
      <c r="G4" s="18" t="str">
        <f t="shared" si="1"/>
        <v>物質</v>
      </c>
      <c r="H4" s="18">
        <v>1</v>
      </c>
      <c r="I4" s="19">
        <f>E4-'低分子最先の承認日'!$B$7</f>
        <v>909</v>
      </c>
      <c r="J4" s="19">
        <v>6</v>
      </c>
      <c r="K4" s="19" t="s">
        <v>906</v>
      </c>
      <c r="L4" s="20" t="s">
        <v>803</v>
      </c>
      <c r="M4" s="20"/>
      <c r="N4" s="20"/>
      <c r="O4" s="20"/>
      <c r="P4" s="20"/>
      <c r="Q4" s="20"/>
      <c r="R4" s="20"/>
      <c r="S4" s="20"/>
      <c r="T4" s="20"/>
      <c r="U4" s="20"/>
      <c r="V4" s="20"/>
      <c r="W4" s="20"/>
      <c r="X4" s="20"/>
      <c r="Y4" s="20"/>
      <c r="Z4" s="20"/>
      <c r="AA4" s="20"/>
      <c r="AB4" s="20"/>
      <c r="AC4" s="20"/>
      <c r="AD4" s="20"/>
      <c r="AE4" s="20" t="s">
        <v>1002</v>
      </c>
      <c r="AF4" s="20"/>
      <c r="AG4" s="20"/>
      <c r="AH4" s="20"/>
      <c r="AI4" s="20"/>
      <c r="AJ4" s="20"/>
      <c r="AK4" s="20"/>
    </row>
    <row r="5" spans="1:37" ht="21.75" customHeight="1">
      <c r="A5" s="18" t="s">
        <v>1265</v>
      </c>
      <c r="B5" s="29" t="s">
        <v>804</v>
      </c>
      <c r="D5" s="17">
        <v>1</v>
      </c>
      <c r="E5" s="32">
        <v>41121</v>
      </c>
      <c r="F5" s="17">
        <f t="shared" si="0"/>
        <v>4493</v>
      </c>
      <c r="G5" s="18" t="str">
        <f t="shared" si="1"/>
        <v>物質</v>
      </c>
      <c r="H5" s="18">
        <v>1</v>
      </c>
      <c r="I5" s="19">
        <f>E5-'低分子最先の承認日'!$B$7</f>
        <v>2225</v>
      </c>
      <c r="J5" s="19">
        <v>6</v>
      </c>
      <c r="K5" s="19" t="s">
        <v>906</v>
      </c>
      <c r="L5" s="20" t="s">
        <v>803</v>
      </c>
      <c r="M5" s="20"/>
      <c r="N5" s="20"/>
      <c r="O5" s="20"/>
      <c r="P5" s="20"/>
      <c r="Q5" s="20"/>
      <c r="R5" s="20"/>
      <c r="S5" s="20"/>
      <c r="T5" s="20"/>
      <c r="U5" s="20"/>
      <c r="V5" s="20"/>
      <c r="W5" s="20"/>
      <c r="X5" s="20"/>
      <c r="Y5" s="20"/>
      <c r="Z5" s="20"/>
      <c r="AA5" s="20"/>
      <c r="AB5" s="20"/>
      <c r="AC5" s="20"/>
      <c r="AD5" s="20"/>
      <c r="AE5" s="20"/>
      <c r="AF5" s="20"/>
      <c r="AG5" s="20"/>
      <c r="AH5" s="20"/>
      <c r="AI5" s="20" t="s">
        <v>1002</v>
      </c>
      <c r="AJ5" s="20"/>
      <c r="AK5" s="20"/>
    </row>
    <row r="6" spans="1:37" ht="21.75" customHeight="1">
      <c r="A6" s="18" t="s">
        <v>1266</v>
      </c>
      <c r="B6" s="29" t="s">
        <v>728</v>
      </c>
      <c r="D6" s="17">
        <v>13</v>
      </c>
      <c r="E6" s="32">
        <v>38387</v>
      </c>
      <c r="F6" s="17">
        <f t="shared" si="0"/>
        <v>1759</v>
      </c>
      <c r="G6" s="18" t="str">
        <f t="shared" si="1"/>
        <v>物質</v>
      </c>
      <c r="H6" s="18">
        <v>1</v>
      </c>
      <c r="I6" s="19">
        <f>E6-'低分子最先の承認日'!$B$7</f>
        <v>-509</v>
      </c>
      <c r="J6" s="19">
        <v>6</v>
      </c>
      <c r="K6" s="19" t="s">
        <v>906</v>
      </c>
      <c r="L6" s="20" t="s">
        <v>727</v>
      </c>
      <c r="M6" s="20"/>
      <c r="N6" s="20"/>
      <c r="O6" s="20"/>
      <c r="P6" s="20"/>
      <c r="Q6" s="20"/>
      <c r="R6" s="20"/>
      <c r="S6" s="20"/>
      <c r="T6" s="20"/>
      <c r="U6" s="20"/>
      <c r="V6" s="20"/>
      <c r="W6" s="20"/>
      <c r="X6" s="20"/>
      <c r="Y6" s="20"/>
      <c r="Z6" s="20"/>
      <c r="AA6" s="20"/>
      <c r="AB6" s="20" t="s">
        <v>1049</v>
      </c>
      <c r="AC6" s="20"/>
      <c r="AD6" s="20"/>
      <c r="AE6" s="20"/>
      <c r="AF6" s="20"/>
      <c r="AG6" s="20"/>
      <c r="AH6" s="20"/>
      <c r="AI6" s="20"/>
      <c r="AJ6" s="20"/>
      <c r="AK6" s="20"/>
    </row>
    <row r="7" spans="1:37" ht="21.75" customHeight="1">
      <c r="A7" s="18" t="s">
        <v>1267</v>
      </c>
      <c r="B7" s="29" t="s">
        <v>724</v>
      </c>
      <c r="D7" s="17">
        <v>1</v>
      </c>
      <c r="E7" s="32">
        <v>38562</v>
      </c>
      <c r="F7" s="17">
        <f t="shared" si="0"/>
        <v>1934</v>
      </c>
      <c r="G7" s="18" t="str">
        <f t="shared" si="1"/>
        <v>物質</v>
      </c>
      <c r="H7" s="18">
        <v>1</v>
      </c>
      <c r="I7" s="19">
        <f>E7-'低分子最先の承認日'!$B$7</f>
        <v>-334</v>
      </c>
      <c r="J7" s="19">
        <v>6</v>
      </c>
      <c r="K7" s="19" t="s">
        <v>906</v>
      </c>
      <c r="L7" s="20" t="s">
        <v>723</v>
      </c>
      <c r="M7" s="20"/>
      <c r="N7" s="20"/>
      <c r="O7" s="20"/>
      <c r="P7" s="20"/>
      <c r="Q7" s="20"/>
      <c r="R7" s="20"/>
      <c r="S7" s="20"/>
      <c r="T7" s="20"/>
      <c r="U7" s="20"/>
      <c r="V7" s="20"/>
      <c r="W7" s="20"/>
      <c r="X7" s="20"/>
      <c r="Y7" s="20"/>
      <c r="Z7" s="20"/>
      <c r="AA7" s="20"/>
      <c r="AB7" s="20" t="s">
        <v>1002</v>
      </c>
      <c r="AC7" s="20"/>
      <c r="AD7" s="20"/>
      <c r="AE7" s="20"/>
      <c r="AF7" s="20"/>
      <c r="AG7" s="20"/>
      <c r="AH7" s="20"/>
      <c r="AI7" s="20"/>
      <c r="AJ7" s="20"/>
      <c r="AK7" s="20"/>
    </row>
    <row r="8" spans="1:37" ht="21.75" customHeight="1">
      <c r="A8" s="18" t="s">
        <v>1268</v>
      </c>
      <c r="B8" s="29" t="s">
        <v>811</v>
      </c>
      <c r="C8" s="30" t="s">
        <v>1349</v>
      </c>
      <c r="D8" s="17">
        <v>2</v>
      </c>
      <c r="E8" s="32">
        <v>38621</v>
      </c>
      <c r="F8" s="17">
        <f t="shared" si="0"/>
        <v>1993</v>
      </c>
      <c r="G8" s="18" t="str">
        <f t="shared" si="1"/>
        <v>物質</v>
      </c>
      <c r="H8" s="18">
        <v>1</v>
      </c>
      <c r="I8" s="19">
        <f>E8-'低分子最先の承認日'!$B$7</f>
        <v>-275</v>
      </c>
      <c r="J8" s="19">
        <v>6</v>
      </c>
      <c r="K8" s="19" t="s">
        <v>907</v>
      </c>
      <c r="L8" s="20" t="s">
        <v>810</v>
      </c>
      <c r="M8" s="20"/>
      <c r="N8" s="20"/>
      <c r="O8" s="20"/>
      <c r="P8" s="20"/>
      <c r="Q8" s="20"/>
      <c r="R8" s="20"/>
      <c r="S8" s="20"/>
      <c r="T8" s="20"/>
      <c r="U8" s="20"/>
      <c r="V8" s="20"/>
      <c r="W8" s="20"/>
      <c r="X8" s="20"/>
      <c r="Y8" s="20"/>
      <c r="Z8" s="20"/>
      <c r="AA8" s="20"/>
      <c r="AB8" s="20" t="s">
        <v>1002</v>
      </c>
      <c r="AC8" s="20"/>
      <c r="AD8" s="20"/>
      <c r="AE8" s="20"/>
      <c r="AF8" s="20"/>
      <c r="AG8" s="20"/>
      <c r="AH8" s="20"/>
      <c r="AI8" s="20"/>
      <c r="AJ8" s="20"/>
      <c r="AK8" s="20"/>
    </row>
    <row r="9" spans="1:37" ht="21.75" customHeight="1">
      <c r="A9" s="18" t="s">
        <v>1269</v>
      </c>
      <c r="B9" s="29" t="s">
        <v>809</v>
      </c>
      <c r="C9" s="30" t="s">
        <v>1350</v>
      </c>
      <c r="D9" s="17">
        <v>4</v>
      </c>
      <c r="E9" s="32">
        <v>38791</v>
      </c>
      <c r="F9" s="17">
        <f t="shared" si="0"/>
        <v>2163</v>
      </c>
      <c r="G9" s="18" t="str">
        <f t="shared" si="1"/>
        <v>物質</v>
      </c>
      <c r="H9" s="18">
        <v>1</v>
      </c>
      <c r="I9" s="19">
        <f>E9-'低分子最先の承認日'!$B$7</f>
        <v>-105</v>
      </c>
      <c r="J9" s="19">
        <v>6</v>
      </c>
      <c r="K9" s="19" t="s">
        <v>907</v>
      </c>
      <c r="L9" s="20" t="s">
        <v>808</v>
      </c>
      <c r="M9" s="20"/>
      <c r="N9" s="20"/>
      <c r="O9" s="20"/>
      <c r="P9" s="20"/>
      <c r="Q9" s="20"/>
      <c r="R9" s="20"/>
      <c r="S9" s="20"/>
      <c r="T9" s="20"/>
      <c r="U9" s="20"/>
      <c r="V9" s="20"/>
      <c r="W9" s="20"/>
      <c r="X9" s="20"/>
      <c r="Y9" s="20"/>
      <c r="Z9" s="20"/>
      <c r="AA9" s="20"/>
      <c r="AB9" s="20"/>
      <c r="AC9" s="20" t="s">
        <v>1011</v>
      </c>
      <c r="AD9" s="20"/>
      <c r="AE9" s="20"/>
      <c r="AF9" s="20"/>
      <c r="AG9" s="20"/>
      <c r="AH9" s="20"/>
      <c r="AI9" s="20"/>
      <c r="AJ9" s="20"/>
      <c r="AK9" s="20"/>
    </row>
    <row r="10" spans="1:38" ht="21.75" customHeight="1">
      <c r="A10" s="18" t="s">
        <v>1270</v>
      </c>
      <c r="B10" s="29" t="s">
        <v>802</v>
      </c>
      <c r="C10" s="30" t="s">
        <v>1351</v>
      </c>
      <c r="D10" s="17">
        <v>7</v>
      </c>
      <c r="E10" s="32">
        <v>38841</v>
      </c>
      <c r="F10" s="17">
        <f aca="true" t="shared" si="2" ref="F10:F33">E10-$E$2</f>
        <v>2213</v>
      </c>
      <c r="G10" s="18" t="str">
        <f aca="true" t="shared" si="3" ref="G10:G33">SUBSTITUTE(SUBSTITUTE(SUBSTITUTE(SUBSTITUTE(SUBSTITUTE(SUBSTITUTE(SUBSTITUTE(H10,"1","物質"),"2","製剤"),"3","併用"),"4","第2医薬"),"5","用法用量"),"6","診断マーカー"),"7","製法")</f>
        <v>製剤</v>
      </c>
      <c r="H10" s="18">
        <v>2</v>
      </c>
      <c r="I10" s="19">
        <f>E10-'低分子最先の承認日'!$B$7</f>
        <v>-55</v>
      </c>
      <c r="J10" s="19">
        <v>6</v>
      </c>
      <c r="K10" s="19"/>
      <c r="L10" s="20" t="s">
        <v>801</v>
      </c>
      <c r="M10" s="20"/>
      <c r="N10" s="20"/>
      <c r="O10" s="20"/>
      <c r="P10" s="20"/>
      <c r="Q10" s="20"/>
      <c r="R10" s="20"/>
      <c r="S10" s="20"/>
      <c r="T10" s="20"/>
      <c r="U10" s="20"/>
      <c r="V10" s="20"/>
      <c r="W10" s="20"/>
      <c r="X10" s="20"/>
      <c r="Y10" s="20"/>
      <c r="Z10" s="20"/>
      <c r="AA10" s="20"/>
      <c r="AB10" s="20"/>
      <c r="AC10" s="20" t="s">
        <v>1013</v>
      </c>
      <c r="AD10" s="20"/>
      <c r="AE10" s="20"/>
      <c r="AF10" s="20"/>
      <c r="AG10" s="20"/>
      <c r="AH10" s="20"/>
      <c r="AI10" s="20"/>
      <c r="AJ10" s="20"/>
      <c r="AK10" s="20"/>
      <c r="AL10" s="17" t="s">
        <v>800</v>
      </c>
    </row>
    <row r="11" spans="1:37" ht="21.75" customHeight="1">
      <c r="A11" s="18" t="s">
        <v>1271</v>
      </c>
      <c r="B11" s="29" t="s">
        <v>799</v>
      </c>
      <c r="D11" s="17">
        <v>5</v>
      </c>
      <c r="E11" s="32">
        <v>37895</v>
      </c>
      <c r="F11" s="17">
        <f t="shared" si="2"/>
        <v>1267</v>
      </c>
      <c r="G11" s="18" t="str">
        <f t="shared" si="3"/>
        <v>併用</v>
      </c>
      <c r="H11" s="18">
        <v>3</v>
      </c>
      <c r="I11" s="19">
        <f>E11-'低分子最先の承認日'!$B$7</f>
        <v>-1001</v>
      </c>
      <c r="J11" s="19">
        <v>6</v>
      </c>
      <c r="K11" s="19"/>
      <c r="L11" s="20" t="s">
        <v>798</v>
      </c>
      <c r="M11" s="20"/>
      <c r="N11" s="20"/>
      <c r="O11" s="20"/>
      <c r="P11" s="20"/>
      <c r="Q11" s="20"/>
      <c r="R11" s="20"/>
      <c r="S11" s="20"/>
      <c r="T11" s="20"/>
      <c r="U11" s="20"/>
      <c r="V11" s="20"/>
      <c r="W11" s="20"/>
      <c r="X11" s="20"/>
      <c r="Y11" s="20"/>
      <c r="Z11" s="20" t="s">
        <v>1025</v>
      </c>
      <c r="AA11" s="20"/>
      <c r="AB11" s="20"/>
      <c r="AC11" s="20"/>
      <c r="AD11" s="20"/>
      <c r="AE11" s="20"/>
      <c r="AF11" s="20"/>
      <c r="AG11" s="20"/>
      <c r="AH11" s="20"/>
      <c r="AI11" s="20"/>
      <c r="AJ11" s="20"/>
      <c r="AK11" s="20"/>
    </row>
    <row r="12" spans="1:37" ht="21.75" customHeight="1">
      <c r="A12" s="18" t="s">
        <v>1272</v>
      </c>
      <c r="B12" s="29" t="s">
        <v>797</v>
      </c>
      <c r="D12" s="17">
        <v>6</v>
      </c>
      <c r="E12" s="32">
        <v>37895</v>
      </c>
      <c r="F12" s="17">
        <f t="shared" si="2"/>
        <v>1267</v>
      </c>
      <c r="G12" s="18" t="str">
        <f t="shared" si="3"/>
        <v>併用</v>
      </c>
      <c r="H12" s="18">
        <v>3</v>
      </c>
      <c r="I12" s="19">
        <f>E12-'低分子最先の承認日'!$B$7</f>
        <v>-1001</v>
      </c>
      <c r="J12" s="19">
        <v>6</v>
      </c>
      <c r="K12" s="19"/>
      <c r="L12" s="20" t="s">
        <v>796</v>
      </c>
      <c r="M12" s="20"/>
      <c r="N12" s="20"/>
      <c r="O12" s="20"/>
      <c r="P12" s="20"/>
      <c r="Q12" s="20"/>
      <c r="R12" s="20"/>
      <c r="S12" s="20"/>
      <c r="T12" s="20"/>
      <c r="U12" s="20"/>
      <c r="V12" s="20"/>
      <c r="W12" s="20"/>
      <c r="X12" s="20"/>
      <c r="Y12" s="20"/>
      <c r="Z12" s="20" t="s">
        <v>1041</v>
      </c>
      <c r="AA12" s="20"/>
      <c r="AB12" s="20"/>
      <c r="AC12" s="20"/>
      <c r="AD12" s="20"/>
      <c r="AE12" s="20"/>
      <c r="AF12" s="20"/>
      <c r="AG12" s="20"/>
      <c r="AH12" s="20"/>
      <c r="AI12" s="20"/>
      <c r="AJ12" s="20"/>
      <c r="AK12" s="20"/>
    </row>
    <row r="13" spans="1:37" ht="21.75" customHeight="1">
      <c r="A13" s="18" t="s">
        <v>1273</v>
      </c>
      <c r="B13" s="29" t="s">
        <v>795</v>
      </c>
      <c r="C13" s="30" t="s">
        <v>1352</v>
      </c>
      <c r="D13" s="17">
        <v>4</v>
      </c>
      <c r="E13" s="32">
        <v>38077</v>
      </c>
      <c r="F13" s="17">
        <f t="shared" si="2"/>
        <v>1449</v>
      </c>
      <c r="G13" s="18" t="str">
        <f t="shared" si="3"/>
        <v>併用</v>
      </c>
      <c r="H13" s="18">
        <v>3</v>
      </c>
      <c r="I13" s="19">
        <f>E13-'低分子最先の承認日'!$B$7</f>
        <v>-819</v>
      </c>
      <c r="J13" s="19">
        <v>6</v>
      </c>
      <c r="K13" s="19"/>
      <c r="L13" s="20" t="s">
        <v>794</v>
      </c>
      <c r="M13" s="20"/>
      <c r="N13" s="20"/>
      <c r="O13" s="20"/>
      <c r="P13" s="20"/>
      <c r="Q13" s="20"/>
      <c r="R13" s="20"/>
      <c r="S13" s="20"/>
      <c r="T13" s="20"/>
      <c r="U13" s="20"/>
      <c r="V13" s="20"/>
      <c r="W13" s="20"/>
      <c r="X13" s="20"/>
      <c r="Y13" s="20"/>
      <c r="Z13" s="20"/>
      <c r="AA13" s="20" t="s">
        <v>1011</v>
      </c>
      <c r="AB13" s="20"/>
      <c r="AC13" s="20"/>
      <c r="AD13" s="20"/>
      <c r="AE13" s="20"/>
      <c r="AF13" s="20"/>
      <c r="AG13" s="20"/>
      <c r="AH13" s="20"/>
      <c r="AI13" s="20"/>
      <c r="AJ13" s="20"/>
      <c r="AK13" s="20"/>
    </row>
    <row r="14" spans="1:37" ht="21.75" customHeight="1">
      <c r="A14" s="18" t="s">
        <v>1274</v>
      </c>
      <c r="B14" s="29" t="s">
        <v>793</v>
      </c>
      <c r="C14" s="30" t="s">
        <v>1353</v>
      </c>
      <c r="D14" s="17">
        <v>12</v>
      </c>
      <c r="E14" s="32">
        <v>38176</v>
      </c>
      <c r="F14" s="17">
        <f t="shared" si="2"/>
        <v>1548</v>
      </c>
      <c r="G14" s="18" t="str">
        <f t="shared" si="3"/>
        <v>併用</v>
      </c>
      <c r="H14" s="18">
        <v>3</v>
      </c>
      <c r="I14" s="19">
        <f>E14-'低分子最先の承認日'!$B$7</f>
        <v>-720</v>
      </c>
      <c r="J14" s="19">
        <v>6</v>
      </c>
      <c r="K14" s="19"/>
      <c r="L14" s="20" t="s">
        <v>792</v>
      </c>
      <c r="M14" s="20"/>
      <c r="N14" s="20"/>
      <c r="O14" s="20"/>
      <c r="P14" s="20"/>
      <c r="Q14" s="20"/>
      <c r="R14" s="20"/>
      <c r="S14" s="20"/>
      <c r="T14" s="20"/>
      <c r="U14" s="20"/>
      <c r="V14" s="20"/>
      <c r="W14" s="20"/>
      <c r="X14" s="20"/>
      <c r="Y14" s="20"/>
      <c r="Z14" s="20"/>
      <c r="AA14" s="20" t="s">
        <v>1055</v>
      </c>
      <c r="AB14" s="20"/>
      <c r="AC14" s="20"/>
      <c r="AD14" s="20"/>
      <c r="AE14" s="20"/>
      <c r="AF14" s="20"/>
      <c r="AG14" s="20"/>
      <c r="AH14" s="20"/>
      <c r="AI14" s="20"/>
      <c r="AJ14" s="20"/>
      <c r="AK14" s="20"/>
    </row>
    <row r="15" spans="1:37" ht="21.75" customHeight="1">
      <c r="A15" s="18" t="s">
        <v>1275</v>
      </c>
      <c r="B15" s="29" t="s">
        <v>791</v>
      </c>
      <c r="C15" s="30" t="s">
        <v>1354</v>
      </c>
      <c r="D15" s="17">
        <v>14</v>
      </c>
      <c r="E15" s="32">
        <v>38819</v>
      </c>
      <c r="F15" s="17">
        <f t="shared" si="2"/>
        <v>2191</v>
      </c>
      <c r="G15" s="18" t="str">
        <f t="shared" si="3"/>
        <v>併用</v>
      </c>
      <c r="H15" s="18">
        <v>3</v>
      </c>
      <c r="I15" s="19">
        <f>E15-'低分子最先の承認日'!$B$7</f>
        <v>-77</v>
      </c>
      <c r="J15" s="19">
        <v>6</v>
      </c>
      <c r="K15" s="19"/>
      <c r="L15" s="20" t="s">
        <v>790</v>
      </c>
      <c r="M15" s="20"/>
      <c r="N15" s="20"/>
      <c r="O15" s="20"/>
      <c r="P15" s="20"/>
      <c r="Q15" s="20"/>
      <c r="R15" s="20"/>
      <c r="S15" s="20"/>
      <c r="T15" s="20"/>
      <c r="U15" s="20"/>
      <c r="V15" s="20"/>
      <c r="W15" s="20"/>
      <c r="X15" s="20"/>
      <c r="Y15" s="20"/>
      <c r="Z15" s="20"/>
      <c r="AA15" s="20"/>
      <c r="AB15" s="20"/>
      <c r="AC15" s="20" t="s">
        <v>1057</v>
      </c>
      <c r="AD15" s="20"/>
      <c r="AE15" s="20"/>
      <c r="AF15" s="20"/>
      <c r="AG15" s="20"/>
      <c r="AH15" s="20"/>
      <c r="AI15" s="20"/>
      <c r="AJ15" s="20"/>
      <c r="AK15" s="20"/>
    </row>
    <row r="16" spans="1:37" ht="21.75" customHeight="1">
      <c r="A16" s="18" t="s">
        <v>1276</v>
      </c>
      <c r="B16" s="29" t="s">
        <v>789</v>
      </c>
      <c r="D16" s="17">
        <v>3</v>
      </c>
      <c r="E16" s="32">
        <v>39296</v>
      </c>
      <c r="F16" s="17">
        <f t="shared" si="2"/>
        <v>2668</v>
      </c>
      <c r="G16" s="18" t="str">
        <f t="shared" si="3"/>
        <v>併用</v>
      </c>
      <c r="H16" s="18">
        <v>3</v>
      </c>
      <c r="I16" s="19">
        <f>E16-'低分子最先の承認日'!$B$7</f>
        <v>400</v>
      </c>
      <c r="J16" s="19">
        <v>6</v>
      </c>
      <c r="K16" s="19"/>
      <c r="L16" s="20" t="s">
        <v>788</v>
      </c>
      <c r="M16" s="20"/>
      <c r="N16" s="20"/>
      <c r="O16" s="20"/>
      <c r="P16" s="20"/>
      <c r="Q16" s="20"/>
      <c r="R16" s="20"/>
      <c r="S16" s="20"/>
      <c r="T16" s="20"/>
      <c r="U16" s="20"/>
      <c r="V16" s="20"/>
      <c r="W16" s="20"/>
      <c r="X16" s="20"/>
      <c r="Y16" s="20"/>
      <c r="Z16" s="20"/>
      <c r="AA16" s="20"/>
      <c r="AB16" s="20"/>
      <c r="AC16" s="20"/>
      <c r="AD16" s="20" t="s">
        <v>1011</v>
      </c>
      <c r="AE16" s="20"/>
      <c r="AF16" s="20"/>
      <c r="AG16" s="20"/>
      <c r="AH16" s="20"/>
      <c r="AI16" s="20"/>
      <c r="AJ16" s="20"/>
      <c r="AK16" s="20"/>
    </row>
    <row r="17" spans="1:37" ht="21.75" customHeight="1">
      <c r="A17" s="18" t="s">
        <v>1277</v>
      </c>
      <c r="B17" s="29" t="s">
        <v>787</v>
      </c>
      <c r="D17" s="17">
        <v>11</v>
      </c>
      <c r="E17" s="32">
        <v>39395</v>
      </c>
      <c r="F17" s="17">
        <f t="shared" si="2"/>
        <v>2767</v>
      </c>
      <c r="G17" s="18" t="str">
        <f t="shared" si="3"/>
        <v>併用</v>
      </c>
      <c r="H17" s="18">
        <v>3</v>
      </c>
      <c r="I17" s="19">
        <f>E17-'低分子最先の承認日'!$B$7</f>
        <v>499</v>
      </c>
      <c r="J17" s="19">
        <v>6</v>
      </c>
      <c r="K17" s="19"/>
      <c r="L17" s="20" t="s">
        <v>786</v>
      </c>
      <c r="M17" s="20"/>
      <c r="N17" s="20"/>
      <c r="O17" s="20"/>
      <c r="P17" s="20"/>
      <c r="Q17" s="20"/>
      <c r="R17" s="20"/>
      <c r="S17" s="20"/>
      <c r="T17" s="20"/>
      <c r="U17" s="20"/>
      <c r="V17" s="20"/>
      <c r="W17" s="20"/>
      <c r="X17" s="20"/>
      <c r="Y17" s="20"/>
      <c r="Z17" s="20"/>
      <c r="AA17" s="20"/>
      <c r="AB17" s="20"/>
      <c r="AC17" s="20"/>
      <c r="AD17" s="20" t="s">
        <v>1044</v>
      </c>
      <c r="AE17" s="20"/>
      <c r="AF17" s="20"/>
      <c r="AG17" s="20"/>
      <c r="AH17" s="20"/>
      <c r="AI17" s="20"/>
      <c r="AJ17" s="20"/>
      <c r="AK17" s="20"/>
    </row>
    <row r="18" spans="1:37" ht="21.75" customHeight="1">
      <c r="A18" s="18" t="s">
        <v>1278</v>
      </c>
      <c r="B18" s="29" t="s">
        <v>785</v>
      </c>
      <c r="D18" s="17">
        <v>3</v>
      </c>
      <c r="E18" s="32">
        <v>39520</v>
      </c>
      <c r="F18" s="17">
        <f t="shared" si="2"/>
        <v>2892</v>
      </c>
      <c r="G18" s="18" t="str">
        <f t="shared" si="3"/>
        <v>併用</v>
      </c>
      <c r="H18" s="18">
        <v>3</v>
      </c>
      <c r="I18" s="19">
        <f>E18-'低分子最先の承認日'!$B$7</f>
        <v>624</v>
      </c>
      <c r="J18" s="19">
        <v>6</v>
      </c>
      <c r="K18" s="19"/>
      <c r="L18" s="20" t="s">
        <v>784</v>
      </c>
      <c r="M18" s="20"/>
      <c r="N18" s="20"/>
      <c r="O18" s="20"/>
      <c r="P18" s="20"/>
      <c r="Q18" s="20"/>
      <c r="R18" s="20"/>
      <c r="S18" s="20"/>
      <c r="T18" s="20"/>
      <c r="U18" s="20"/>
      <c r="V18" s="20"/>
      <c r="W18" s="20"/>
      <c r="X18" s="20"/>
      <c r="Y18" s="20"/>
      <c r="Z18" s="20"/>
      <c r="AA18" s="20"/>
      <c r="AB18" s="20"/>
      <c r="AC18" s="20"/>
      <c r="AD18" s="20"/>
      <c r="AE18" s="20" t="s">
        <v>1007</v>
      </c>
      <c r="AF18" s="20"/>
      <c r="AG18" s="20"/>
      <c r="AH18" s="20"/>
      <c r="AI18" s="20"/>
      <c r="AJ18" s="20"/>
      <c r="AK18" s="20"/>
    </row>
    <row r="19" spans="1:37" ht="21.75" customHeight="1">
      <c r="A19" s="18" t="s">
        <v>1279</v>
      </c>
      <c r="B19" s="29" t="s">
        <v>783</v>
      </c>
      <c r="D19" s="17">
        <v>5</v>
      </c>
      <c r="E19" s="32">
        <v>39680</v>
      </c>
      <c r="F19" s="17">
        <f t="shared" si="2"/>
        <v>3052</v>
      </c>
      <c r="G19" s="18" t="str">
        <f t="shared" si="3"/>
        <v>併用</v>
      </c>
      <c r="H19" s="18">
        <v>3</v>
      </c>
      <c r="I19" s="19">
        <f>E19-'低分子最先の承認日'!$B$7</f>
        <v>784</v>
      </c>
      <c r="J19" s="19">
        <v>6</v>
      </c>
      <c r="K19" s="19"/>
      <c r="L19" s="20" t="s">
        <v>782</v>
      </c>
      <c r="M19" s="20"/>
      <c r="N19" s="20"/>
      <c r="O19" s="20"/>
      <c r="P19" s="20"/>
      <c r="Q19" s="20"/>
      <c r="R19" s="20"/>
      <c r="S19" s="20"/>
      <c r="T19" s="20"/>
      <c r="U19" s="20"/>
      <c r="V19" s="20"/>
      <c r="W19" s="20"/>
      <c r="X19" s="20"/>
      <c r="Y19" s="20"/>
      <c r="Z19" s="20"/>
      <c r="AA19" s="20"/>
      <c r="AB19" s="20"/>
      <c r="AC19" s="20"/>
      <c r="AD19" s="20"/>
      <c r="AE19" s="20" t="s">
        <v>1025</v>
      </c>
      <c r="AF19" s="20"/>
      <c r="AG19" s="20"/>
      <c r="AH19" s="20"/>
      <c r="AI19" s="20"/>
      <c r="AJ19" s="20"/>
      <c r="AK19" s="20"/>
    </row>
    <row r="20" spans="1:37" ht="21.75" customHeight="1">
      <c r="A20" s="18" t="s">
        <v>1280</v>
      </c>
      <c r="B20" s="29" t="s">
        <v>781</v>
      </c>
      <c r="D20" s="17">
        <v>1</v>
      </c>
      <c r="E20" s="32">
        <v>39742</v>
      </c>
      <c r="F20" s="17">
        <f t="shared" si="2"/>
        <v>3114</v>
      </c>
      <c r="G20" s="18" t="str">
        <f t="shared" si="3"/>
        <v>併用</v>
      </c>
      <c r="H20" s="18">
        <v>3</v>
      </c>
      <c r="I20" s="19">
        <f>E20-'低分子最先の承認日'!$B$7</f>
        <v>846</v>
      </c>
      <c r="J20" s="19">
        <v>6</v>
      </c>
      <c r="K20" s="19"/>
      <c r="L20" s="20" t="s">
        <v>780</v>
      </c>
      <c r="M20" s="20"/>
      <c r="N20" s="20"/>
      <c r="O20" s="20"/>
      <c r="P20" s="20"/>
      <c r="Q20" s="20"/>
      <c r="R20" s="20"/>
      <c r="S20" s="20"/>
      <c r="T20" s="20"/>
      <c r="U20" s="20"/>
      <c r="V20" s="20"/>
      <c r="W20" s="20"/>
      <c r="X20" s="20"/>
      <c r="Y20" s="20"/>
      <c r="Z20" s="20"/>
      <c r="AA20" s="20"/>
      <c r="AB20" s="20"/>
      <c r="AC20" s="20"/>
      <c r="AD20" s="20"/>
      <c r="AE20" s="20" t="s">
        <v>998</v>
      </c>
      <c r="AF20" s="20"/>
      <c r="AG20" s="20"/>
      <c r="AH20" s="20"/>
      <c r="AI20" s="20"/>
      <c r="AJ20" s="20"/>
      <c r="AK20" s="20"/>
    </row>
    <row r="21" spans="1:37" ht="21.75" customHeight="1">
      <c r="A21" s="18" t="s">
        <v>1281</v>
      </c>
      <c r="B21" s="29" t="s">
        <v>779</v>
      </c>
      <c r="D21" s="17">
        <v>1</v>
      </c>
      <c r="E21" s="32">
        <v>39744</v>
      </c>
      <c r="F21" s="17">
        <f t="shared" si="2"/>
        <v>3116</v>
      </c>
      <c r="G21" s="18" t="str">
        <f t="shared" si="3"/>
        <v>併用</v>
      </c>
      <c r="H21" s="18">
        <v>3</v>
      </c>
      <c r="I21" s="19">
        <f>E21-'低分子最先の承認日'!$B$7</f>
        <v>848</v>
      </c>
      <c r="J21" s="19">
        <v>6</v>
      </c>
      <c r="K21" s="19"/>
      <c r="L21" s="20" t="s">
        <v>778</v>
      </c>
      <c r="M21" s="20"/>
      <c r="N21" s="20"/>
      <c r="O21" s="20"/>
      <c r="P21" s="20"/>
      <c r="Q21" s="20"/>
      <c r="R21" s="20"/>
      <c r="S21" s="20"/>
      <c r="T21" s="20"/>
      <c r="U21" s="20"/>
      <c r="V21" s="20"/>
      <c r="W21" s="20"/>
      <c r="X21" s="20"/>
      <c r="Y21" s="20"/>
      <c r="Z21" s="20"/>
      <c r="AA21" s="20"/>
      <c r="AB21" s="20"/>
      <c r="AC21" s="20"/>
      <c r="AD21" s="20"/>
      <c r="AE21" s="20" t="s">
        <v>998</v>
      </c>
      <c r="AF21" s="20"/>
      <c r="AG21" s="20"/>
      <c r="AH21" s="20"/>
      <c r="AI21" s="20"/>
      <c r="AJ21" s="20"/>
      <c r="AK21" s="20"/>
    </row>
    <row r="22" spans="1:37" ht="21.75" customHeight="1">
      <c r="A22" s="18" t="s">
        <v>1282</v>
      </c>
      <c r="B22" s="29" t="s">
        <v>777</v>
      </c>
      <c r="D22" s="17">
        <v>2</v>
      </c>
      <c r="E22" s="32">
        <v>40024</v>
      </c>
      <c r="F22" s="17">
        <f t="shared" si="2"/>
        <v>3396</v>
      </c>
      <c r="G22" s="18" t="str">
        <f t="shared" si="3"/>
        <v>併用</v>
      </c>
      <c r="H22" s="18">
        <v>3</v>
      </c>
      <c r="I22" s="19">
        <f>E22-'低分子最先の承認日'!$B$7</f>
        <v>1128</v>
      </c>
      <c r="J22" s="19">
        <v>6</v>
      </c>
      <c r="K22" s="19"/>
      <c r="L22" s="20" t="s">
        <v>775</v>
      </c>
      <c r="M22" s="20"/>
      <c r="N22" s="20"/>
      <c r="O22" s="20"/>
      <c r="P22" s="20"/>
      <c r="Q22" s="20"/>
      <c r="R22" s="20"/>
      <c r="S22" s="20"/>
      <c r="T22" s="20"/>
      <c r="U22" s="20"/>
      <c r="V22" s="20"/>
      <c r="W22" s="20"/>
      <c r="X22" s="20"/>
      <c r="Y22" s="20"/>
      <c r="Z22" s="20"/>
      <c r="AA22" s="20"/>
      <c r="AB22" s="20"/>
      <c r="AC22" s="20"/>
      <c r="AD22" s="20"/>
      <c r="AE22" s="20"/>
      <c r="AF22" s="20" t="s">
        <v>1043</v>
      </c>
      <c r="AG22" s="20"/>
      <c r="AH22" s="20"/>
      <c r="AI22" s="20"/>
      <c r="AJ22" s="20"/>
      <c r="AK22" s="20"/>
    </row>
    <row r="23" spans="1:37" ht="21.75" customHeight="1">
      <c r="A23" s="18" t="s">
        <v>1283</v>
      </c>
      <c r="B23" s="29" t="s">
        <v>776</v>
      </c>
      <c r="D23" s="17">
        <v>8</v>
      </c>
      <c r="E23" s="32">
        <v>40115</v>
      </c>
      <c r="F23" s="17">
        <f t="shared" si="2"/>
        <v>3487</v>
      </c>
      <c r="G23" s="18" t="str">
        <f t="shared" si="3"/>
        <v>併用</v>
      </c>
      <c r="H23" s="18">
        <v>3</v>
      </c>
      <c r="I23" s="19">
        <f>E23-'低分子最先の承認日'!$B$7</f>
        <v>1219</v>
      </c>
      <c r="J23" s="19">
        <v>6</v>
      </c>
      <c r="K23" s="19"/>
      <c r="L23" s="20" t="s">
        <v>775</v>
      </c>
      <c r="M23" s="20"/>
      <c r="N23" s="20"/>
      <c r="O23" s="20"/>
      <c r="P23" s="20"/>
      <c r="Q23" s="20"/>
      <c r="R23" s="20"/>
      <c r="S23" s="20"/>
      <c r="T23" s="20"/>
      <c r="U23" s="20"/>
      <c r="V23" s="20"/>
      <c r="W23" s="20"/>
      <c r="X23" s="20"/>
      <c r="Y23" s="20"/>
      <c r="Z23" s="20"/>
      <c r="AA23" s="20"/>
      <c r="AB23" s="20"/>
      <c r="AC23" s="20"/>
      <c r="AD23" s="20"/>
      <c r="AE23" s="20"/>
      <c r="AF23" s="20" t="s">
        <v>1015</v>
      </c>
      <c r="AG23" s="20"/>
      <c r="AH23" s="20"/>
      <c r="AI23" s="20"/>
      <c r="AJ23" s="20"/>
      <c r="AK23" s="20"/>
    </row>
    <row r="24" spans="1:37" ht="21.75" customHeight="1">
      <c r="A24" s="18" t="s">
        <v>1284</v>
      </c>
      <c r="B24" s="29" t="s">
        <v>774</v>
      </c>
      <c r="C24" s="30" t="s">
        <v>1355</v>
      </c>
      <c r="D24" s="17">
        <v>10</v>
      </c>
      <c r="E24" s="32">
        <v>40990</v>
      </c>
      <c r="F24" s="17">
        <f t="shared" si="2"/>
        <v>4362</v>
      </c>
      <c r="G24" s="18" t="str">
        <f t="shared" si="3"/>
        <v>併用</v>
      </c>
      <c r="H24" s="18">
        <v>3</v>
      </c>
      <c r="I24" s="19">
        <f>E24-'低分子最先の承認日'!$B$7</f>
        <v>2094</v>
      </c>
      <c r="J24" s="19">
        <v>6</v>
      </c>
      <c r="K24" s="19"/>
      <c r="L24" s="20" t="s">
        <v>773</v>
      </c>
      <c r="M24" s="20"/>
      <c r="N24" s="20"/>
      <c r="O24" s="20"/>
      <c r="P24" s="20"/>
      <c r="Q24" s="20"/>
      <c r="R24" s="20"/>
      <c r="S24" s="20"/>
      <c r="T24" s="20"/>
      <c r="U24" s="20"/>
      <c r="V24" s="20"/>
      <c r="W24" s="20"/>
      <c r="X24" s="20"/>
      <c r="Y24" s="20"/>
      <c r="Z24" s="20"/>
      <c r="AA24" s="20"/>
      <c r="AB24" s="20"/>
      <c r="AC24" s="20"/>
      <c r="AD24" s="20"/>
      <c r="AE24" s="20"/>
      <c r="AF24" s="20"/>
      <c r="AG24" s="20"/>
      <c r="AH24" s="20"/>
      <c r="AI24" s="20" t="s">
        <v>1013</v>
      </c>
      <c r="AJ24" s="20"/>
      <c r="AK24" s="20"/>
    </row>
    <row r="25" spans="1:37" ht="21.75" customHeight="1">
      <c r="A25" s="18" t="s">
        <v>1285</v>
      </c>
      <c r="B25" s="29" t="s">
        <v>772</v>
      </c>
      <c r="C25" s="30" t="s">
        <v>1356</v>
      </c>
      <c r="D25" s="17">
        <v>2</v>
      </c>
      <c r="E25" s="32">
        <v>41537</v>
      </c>
      <c r="F25" s="17">
        <f t="shared" si="2"/>
        <v>4909</v>
      </c>
      <c r="G25" s="18" t="str">
        <f t="shared" si="3"/>
        <v>併用</v>
      </c>
      <c r="H25" s="18">
        <v>3</v>
      </c>
      <c r="I25" s="19">
        <f>E25-'低分子最先の承認日'!$B$7</f>
        <v>2641</v>
      </c>
      <c r="J25" s="19">
        <v>6</v>
      </c>
      <c r="K25" s="19"/>
      <c r="L25" s="20" t="s">
        <v>762</v>
      </c>
      <c r="M25" s="20"/>
      <c r="N25" s="20"/>
      <c r="O25" s="20"/>
      <c r="P25" s="20"/>
      <c r="Q25" s="20"/>
      <c r="R25" s="20"/>
      <c r="S25" s="20"/>
      <c r="T25" s="20"/>
      <c r="U25" s="20"/>
      <c r="V25" s="20"/>
      <c r="W25" s="20"/>
      <c r="X25" s="20"/>
      <c r="Y25" s="20"/>
      <c r="Z25" s="20"/>
      <c r="AA25" s="20"/>
      <c r="AB25" s="20"/>
      <c r="AC25" s="20"/>
      <c r="AD25" s="20"/>
      <c r="AE25" s="20"/>
      <c r="AF25" s="20"/>
      <c r="AG25" s="20"/>
      <c r="AH25" s="20"/>
      <c r="AI25" s="20"/>
      <c r="AJ25" s="20" t="s">
        <v>1002</v>
      </c>
      <c r="AK25" s="20"/>
    </row>
    <row r="26" spans="1:37" ht="21.75" customHeight="1">
      <c r="A26" s="18" t="s">
        <v>1286</v>
      </c>
      <c r="B26" s="29" t="s">
        <v>771</v>
      </c>
      <c r="D26" s="17">
        <v>1</v>
      </c>
      <c r="E26" s="32">
        <v>41537</v>
      </c>
      <c r="F26" s="17">
        <f t="shared" si="2"/>
        <v>4909</v>
      </c>
      <c r="G26" s="18" t="str">
        <f t="shared" si="3"/>
        <v>併用</v>
      </c>
      <c r="H26" s="18">
        <v>3</v>
      </c>
      <c r="I26" s="19">
        <f>E26-'低分子最先の承認日'!$B$7</f>
        <v>2641</v>
      </c>
      <c r="J26" s="19">
        <v>6</v>
      </c>
      <c r="K26" s="19"/>
      <c r="L26" s="20" t="s">
        <v>762</v>
      </c>
      <c r="M26" s="20"/>
      <c r="N26" s="20"/>
      <c r="O26" s="20"/>
      <c r="P26" s="20"/>
      <c r="Q26" s="20"/>
      <c r="R26" s="20"/>
      <c r="S26" s="20"/>
      <c r="T26" s="20"/>
      <c r="U26" s="20"/>
      <c r="V26" s="20"/>
      <c r="W26" s="20"/>
      <c r="X26" s="20"/>
      <c r="Y26" s="20"/>
      <c r="Z26" s="20"/>
      <c r="AA26" s="20"/>
      <c r="AB26" s="20"/>
      <c r="AC26" s="20"/>
      <c r="AD26" s="20"/>
      <c r="AE26" s="20"/>
      <c r="AF26" s="20"/>
      <c r="AG26" s="20"/>
      <c r="AH26" s="20"/>
      <c r="AI26" s="20"/>
      <c r="AJ26" s="20" t="s">
        <v>998</v>
      </c>
      <c r="AK26" s="20"/>
    </row>
    <row r="27" spans="1:37" ht="21.75" customHeight="1">
      <c r="A27" s="18" t="s">
        <v>1287</v>
      </c>
      <c r="B27" s="29" t="s">
        <v>770</v>
      </c>
      <c r="D27" s="17">
        <v>1</v>
      </c>
      <c r="E27" s="32">
        <v>41537</v>
      </c>
      <c r="F27" s="17">
        <f t="shared" si="2"/>
        <v>4909</v>
      </c>
      <c r="G27" s="18" t="str">
        <f t="shared" si="3"/>
        <v>併用</v>
      </c>
      <c r="H27" s="18">
        <v>3</v>
      </c>
      <c r="I27" s="19">
        <f>E27-'低分子最先の承認日'!$B$7</f>
        <v>2641</v>
      </c>
      <c r="J27" s="19">
        <v>6</v>
      </c>
      <c r="K27" s="19"/>
      <c r="L27" s="20" t="s">
        <v>1288</v>
      </c>
      <c r="M27" s="20"/>
      <c r="N27" s="20"/>
      <c r="O27" s="20"/>
      <c r="P27" s="20"/>
      <c r="Q27" s="20"/>
      <c r="R27" s="20"/>
      <c r="S27" s="20"/>
      <c r="T27" s="20"/>
      <c r="U27" s="20"/>
      <c r="V27" s="20"/>
      <c r="W27" s="20"/>
      <c r="X27" s="20"/>
      <c r="Y27" s="20"/>
      <c r="Z27" s="20"/>
      <c r="AA27" s="20"/>
      <c r="AB27" s="20"/>
      <c r="AC27" s="20"/>
      <c r="AD27" s="20"/>
      <c r="AE27" s="20"/>
      <c r="AF27" s="20"/>
      <c r="AG27" s="20"/>
      <c r="AH27" s="20"/>
      <c r="AI27" s="20"/>
      <c r="AJ27" s="20" t="s">
        <v>998</v>
      </c>
      <c r="AK27" s="20"/>
    </row>
    <row r="28" spans="1:37" ht="21.75" customHeight="1">
      <c r="A28" s="18" t="s">
        <v>1289</v>
      </c>
      <c r="B28" s="29" t="s">
        <v>769</v>
      </c>
      <c r="D28" s="17">
        <v>1</v>
      </c>
      <c r="E28" s="32">
        <v>41537</v>
      </c>
      <c r="F28" s="17">
        <f t="shared" si="2"/>
        <v>4909</v>
      </c>
      <c r="G28" s="18" t="str">
        <f t="shared" si="3"/>
        <v>併用</v>
      </c>
      <c r="H28" s="18">
        <v>3</v>
      </c>
      <c r="I28" s="19">
        <f>E28-'低分子最先の承認日'!$B$7</f>
        <v>2641</v>
      </c>
      <c r="J28" s="19">
        <v>6</v>
      </c>
      <c r="K28" s="19"/>
      <c r="L28" s="20" t="s">
        <v>1290</v>
      </c>
      <c r="M28" s="20"/>
      <c r="N28" s="20"/>
      <c r="O28" s="20"/>
      <c r="P28" s="20"/>
      <c r="Q28" s="20"/>
      <c r="R28" s="20"/>
      <c r="S28" s="20"/>
      <c r="T28" s="20"/>
      <c r="U28" s="20"/>
      <c r="V28" s="20"/>
      <c r="W28" s="20"/>
      <c r="X28" s="20"/>
      <c r="Y28" s="20"/>
      <c r="Z28" s="20"/>
      <c r="AA28" s="20"/>
      <c r="AB28" s="20"/>
      <c r="AC28" s="20"/>
      <c r="AD28" s="20"/>
      <c r="AE28" s="20"/>
      <c r="AF28" s="20"/>
      <c r="AG28" s="20"/>
      <c r="AH28" s="20"/>
      <c r="AI28" s="20"/>
      <c r="AJ28" s="20" t="s">
        <v>998</v>
      </c>
      <c r="AK28" s="20"/>
    </row>
    <row r="29" spans="1:37" ht="21.75" customHeight="1">
      <c r="A29" s="18" t="s">
        <v>1291</v>
      </c>
      <c r="B29" s="29" t="s">
        <v>768</v>
      </c>
      <c r="D29" s="17">
        <v>1</v>
      </c>
      <c r="E29" s="32">
        <v>41537</v>
      </c>
      <c r="F29" s="17">
        <f t="shared" si="2"/>
        <v>4909</v>
      </c>
      <c r="G29" s="18" t="str">
        <f t="shared" si="3"/>
        <v>併用</v>
      </c>
      <c r="H29" s="18">
        <v>3</v>
      </c>
      <c r="I29" s="19">
        <f>E29-'低分子最先の承認日'!$B$7</f>
        <v>2641</v>
      </c>
      <c r="J29" s="19">
        <v>6</v>
      </c>
      <c r="K29" s="19"/>
      <c r="L29" s="20" t="s">
        <v>767</v>
      </c>
      <c r="M29" s="20"/>
      <c r="N29" s="20"/>
      <c r="O29" s="20"/>
      <c r="P29" s="20"/>
      <c r="Q29" s="20"/>
      <c r="R29" s="20"/>
      <c r="S29" s="20"/>
      <c r="T29" s="20"/>
      <c r="U29" s="20"/>
      <c r="V29" s="20"/>
      <c r="W29" s="20"/>
      <c r="X29" s="20"/>
      <c r="Y29" s="20"/>
      <c r="Z29" s="20"/>
      <c r="AA29" s="20"/>
      <c r="AB29" s="20"/>
      <c r="AC29" s="20"/>
      <c r="AD29" s="20"/>
      <c r="AE29" s="20"/>
      <c r="AF29" s="20"/>
      <c r="AG29" s="20"/>
      <c r="AH29" s="20"/>
      <c r="AI29" s="20"/>
      <c r="AJ29" s="20" t="s">
        <v>998</v>
      </c>
      <c r="AK29" s="20"/>
    </row>
    <row r="30" spans="1:37" ht="21.75" customHeight="1">
      <c r="A30" s="18" t="s">
        <v>1292</v>
      </c>
      <c r="B30" s="29" t="s">
        <v>766</v>
      </c>
      <c r="D30" s="17">
        <v>1</v>
      </c>
      <c r="E30" s="32">
        <v>41537</v>
      </c>
      <c r="F30" s="17">
        <f t="shared" si="2"/>
        <v>4909</v>
      </c>
      <c r="G30" s="18" t="str">
        <f t="shared" si="3"/>
        <v>併用</v>
      </c>
      <c r="H30" s="18">
        <v>3</v>
      </c>
      <c r="I30" s="19">
        <f>E30-'低分子最先の承認日'!$B$7</f>
        <v>2641</v>
      </c>
      <c r="J30" s="19">
        <v>6</v>
      </c>
      <c r="K30" s="19"/>
      <c r="L30" s="20" t="s">
        <v>1293</v>
      </c>
      <c r="M30" s="20"/>
      <c r="N30" s="20"/>
      <c r="O30" s="20"/>
      <c r="P30" s="20"/>
      <c r="Q30" s="20"/>
      <c r="R30" s="20"/>
      <c r="S30" s="20"/>
      <c r="T30" s="20"/>
      <c r="U30" s="20"/>
      <c r="V30" s="20"/>
      <c r="W30" s="20"/>
      <c r="X30" s="20"/>
      <c r="Y30" s="20"/>
      <c r="Z30" s="20"/>
      <c r="AA30" s="20"/>
      <c r="AB30" s="20"/>
      <c r="AC30" s="20"/>
      <c r="AD30" s="20"/>
      <c r="AE30" s="20"/>
      <c r="AF30" s="20"/>
      <c r="AG30" s="20"/>
      <c r="AH30" s="20"/>
      <c r="AI30" s="20"/>
      <c r="AJ30" s="20" t="s">
        <v>998</v>
      </c>
      <c r="AK30" s="20"/>
    </row>
    <row r="31" spans="1:37" ht="21.75" customHeight="1">
      <c r="A31" s="18" t="s">
        <v>1294</v>
      </c>
      <c r="B31" s="29" t="s">
        <v>765</v>
      </c>
      <c r="D31" s="17">
        <v>1</v>
      </c>
      <c r="E31" s="32">
        <v>41537</v>
      </c>
      <c r="F31" s="17">
        <f t="shared" si="2"/>
        <v>4909</v>
      </c>
      <c r="G31" s="18" t="str">
        <f t="shared" si="3"/>
        <v>併用</v>
      </c>
      <c r="H31" s="18">
        <v>3</v>
      </c>
      <c r="I31" s="19">
        <f>E31-'低分子最先の承認日'!$B$7</f>
        <v>2641</v>
      </c>
      <c r="J31" s="19">
        <v>6</v>
      </c>
      <c r="K31" s="19"/>
      <c r="L31" s="20" t="s">
        <v>1290</v>
      </c>
      <c r="M31" s="20"/>
      <c r="N31" s="20"/>
      <c r="O31" s="20"/>
      <c r="P31" s="20"/>
      <c r="Q31" s="20"/>
      <c r="R31" s="20"/>
      <c r="S31" s="20"/>
      <c r="T31" s="20"/>
      <c r="U31" s="20"/>
      <c r="V31" s="20"/>
      <c r="W31" s="20"/>
      <c r="X31" s="20"/>
      <c r="Y31" s="20"/>
      <c r="Z31" s="20"/>
      <c r="AA31" s="20"/>
      <c r="AB31" s="20"/>
      <c r="AC31" s="20"/>
      <c r="AD31" s="20"/>
      <c r="AE31" s="20"/>
      <c r="AF31" s="20"/>
      <c r="AG31" s="20"/>
      <c r="AH31" s="20"/>
      <c r="AI31" s="20"/>
      <c r="AJ31" s="20" t="s">
        <v>998</v>
      </c>
      <c r="AK31" s="20"/>
    </row>
    <row r="32" spans="1:37" ht="21.75" customHeight="1">
      <c r="A32" s="18" t="s">
        <v>1295</v>
      </c>
      <c r="B32" s="29" t="s">
        <v>764</v>
      </c>
      <c r="D32" s="17">
        <v>1</v>
      </c>
      <c r="E32" s="32">
        <v>41537</v>
      </c>
      <c r="F32" s="17">
        <f t="shared" si="2"/>
        <v>4909</v>
      </c>
      <c r="G32" s="18" t="str">
        <f t="shared" si="3"/>
        <v>併用</v>
      </c>
      <c r="H32" s="18">
        <v>3</v>
      </c>
      <c r="I32" s="19">
        <f>E32-'低分子最先の承認日'!$B$7</f>
        <v>2641</v>
      </c>
      <c r="J32" s="19">
        <v>6</v>
      </c>
      <c r="K32" s="19"/>
      <c r="L32" s="20" t="s">
        <v>762</v>
      </c>
      <c r="M32" s="20"/>
      <c r="N32" s="20"/>
      <c r="O32" s="20"/>
      <c r="P32" s="20"/>
      <c r="Q32" s="20"/>
      <c r="R32" s="20"/>
      <c r="S32" s="20"/>
      <c r="T32" s="20"/>
      <c r="U32" s="20"/>
      <c r="V32" s="20"/>
      <c r="W32" s="20"/>
      <c r="X32" s="20"/>
      <c r="Y32" s="20"/>
      <c r="Z32" s="20"/>
      <c r="AA32" s="20"/>
      <c r="AB32" s="20"/>
      <c r="AC32" s="20"/>
      <c r="AD32" s="20"/>
      <c r="AE32" s="20"/>
      <c r="AF32" s="20"/>
      <c r="AG32" s="20"/>
      <c r="AH32" s="20"/>
      <c r="AI32" s="20"/>
      <c r="AJ32" s="20" t="s">
        <v>1002</v>
      </c>
      <c r="AK32" s="20"/>
    </row>
    <row r="33" spans="1:37" ht="21.75" customHeight="1">
      <c r="A33" s="18" t="s">
        <v>1296</v>
      </c>
      <c r="B33" s="29" t="s">
        <v>763</v>
      </c>
      <c r="D33" s="17">
        <v>1</v>
      </c>
      <c r="E33" s="32">
        <v>41537</v>
      </c>
      <c r="F33" s="17">
        <f t="shared" si="2"/>
        <v>4909</v>
      </c>
      <c r="G33" s="18" t="str">
        <f t="shared" si="3"/>
        <v>併用</v>
      </c>
      <c r="H33" s="18">
        <v>3</v>
      </c>
      <c r="I33" s="19">
        <f>E33-'低分子最先の承認日'!$B$7</f>
        <v>2641</v>
      </c>
      <c r="J33" s="19">
        <v>6</v>
      </c>
      <c r="K33" s="19"/>
      <c r="L33" s="20" t="s">
        <v>762</v>
      </c>
      <c r="M33" s="20"/>
      <c r="N33" s="20"/>
      <c r="O33" s="20"/>
      <c r="P33" s="20"/>
      <c r="Q33" s="20"/>
      <c r="R33" s="20"/>
      <c r="S33" s="20"/>
      <c r="T33" s="20"/>
      <c r="U33" s="20"/>
      <c r="V33" s="20"/>
      <c r="W33" s="20"/>
      <c r="X33" s="20"/>
      <c r="Y33" s="20"/>
      <c r="Z33" s="20"/>
      <c r="AA33" s="20"/>
      <c r="AB33" s="20"/>
      <c r="AC33" s="20"/>
      <c r="AD33" s="20"/>
      <c r="AE33" s="20"/>
      <c r="AF33" s="20"/>
      <c r="AG33" s="20"/>
      <c r="AH33" s="20"/>
      <c r="AI33" s="20"/>
      <c r="AJ33" s="20" t="s">
        <v>998</v>
      </c>
      <c r="AK33" s="20"/>
    </row>
    <row r="34" spans="1:37" ht="21.75" customHeight="1">
      <c r="A34" s="18" t="s">
        <v>1297</v>
      </c>
      <c r="B34" s="29" t="s">
        <v>761</v>
      </c>
      <c r="D34" s="17">
        <v>1</v>
      </c>
      <c r="E34" s="32">
        <v>41617</v>
      </c>
      <c r="F34" s="17">
        <f aca="true" t="shared" si="4" ref="F34:F52">E34-$E$2</f>
        <v>4989</v>
      </c>
      <c r="G34" s="18" t="str">
        <f aca="true" t="shared" si="5" ref="G34:G52">SUBSTITUTE(SUBSTITUTE(SUBSTITUTE(SUBSTITUTE(SUBSTITUTE(SUBSTITUTE(SUBSTITUTE(H34,"1","物質"),"2","製剤"),"3","併用"),"4","第2医薬"),"5","用法用量"),"6","診断マーカー"),"7","製法")</f>
        <v>併用</v>
      </c>
      <c r="H34" s="18">
        <v>3</v>
      </c>
      <c r="I34" s="19">
        <f>E34-'低分子最先の承認日'!$B$7</f>
        <v>2721</v>
      </c>
      <c r="J34" s="19">
        <v>6</v>
      </c>
      <c r="K34" s="19"/>
      <c r="L34" s="20" t="s">
        <v>1290</v>
      </c>
      <c r="M34" s="20"/>
      <c r="N34" s="20"/>
      <c r="O34" s="20"/>
      <c r="P34" s="20"/>
      <c r="Q34" s="20"/>
      <c r="R34" s="20"/>
      <c r="S34" s="20"/>
      <c r="T34" s="20"/>
      <c r="U34" s="20"/>
      <c r="V34" s="20"/>
      <c r="W34" s="20"/>
      <c r="X34" s="20"/>
      <c r="Y34" s="20"/>
      <c r="Z34" s="20"/>
      <c r="AA34" s="20"/>
      <c r="AB34" s="20"/>
      <c r="AC34" s="20"/>
      <c r="AD34" s="20"/>
      <c r="AE34" s="20"/>
      <c r="AF34" s="20"/>
      <c r="AG34" s="20"/>
      <c r="AH34" s="20"/>
      <c r="AI34" s="20"/>
      <c r="AJ34" s="20" t="s">
        <v>998</v>
      </c>
      <c r="AK34" s="20"/>
    </row>
    <row r="35" spans="1:37" ht="21.75" customHeight="1">
      <c r="A35" s="18" t="s">
        <v>1298</v>
      </c>
      <c r="B35" s="29" t="s">
        <v>760</v>
      </c>
      <c r="D35" s="17">
        <v>18</v>
      </c>
      <c r="E35" s="32">
        <v>38069</v>
      </c>
      <c r="F35" s="17">
        <f t="shared" si="4"/>
        <v>1441</v>
      </c>
      <c r="G35" s="18" t="str">
        <f t="shared" si="5"/>
        <v>第2医薬</v>
      </c>
      <c r="H35" s="18">
        <v>4</v>
      </c>
      <c r="I35" s="19">
        <f>E35-'低分子最先の承認日'!$B$7</f>
        <v>-827</v>
      </c>
      <c r="J35" s="19">
        <v>6</v>
      </c>
      <c r="K35" s="19"/>
      <c r="L35" s="20" t="s">
        <v>759</v>
      </c>
      <c r="M35" s="20"/>
      <c r="N35" s="20"/>
      <c r="O35" s="20"/>
      <c r="P35" s="20"/>
      <c r="Q35" s="20"/>
      <c r="R35" s="20"/>
      <c r="S35" s="20"/>
      <c r="T35" s="20"/>
      <c r="U35" s="20"/>
      <c r="V35" s="20"/>
      <c r="W35" s="20"/>
      <c r="X35" s="20"/>
      <c r="Y35" s="20"/>
      <c r="Z35" s="20"/>
      <c r="AA35" s="20" t="s">
        <v>1181</v>
      </c>
      <c r="AB35" s="20"/>
      <c r="AC35" s="20"/>
      <c r="AD35" s="20"/>
      <c r="AE35" s="20"/>
      <c r="AF35" s="20"/>
      <c r="AG35" s="20"/>
      <c r="AH35" s="20"/>
      <c r="AI35" s="20"/>
      <c r="AJ35" s="20"/>
      <c r="AK35" s="20"/>
    </row>
    <row r="36" spans="1:37" ht="21.75" customHeight="1">
      <c r="A36" s="18" t="s">
        <v>1299</v>
      </c>
      <c r="B36" s="29" t="s">
        <v>758</v>
      </c>
      <c r="C36" s="30" t="s">
        <v>1357</v>
      </c>
      <c r="D36" s="17">
        <v>12</v>
      </c>
      <c r="E36" s="32">
        <v>38659</v>
      </c>
      <c r="F36" s="17">
        <f t="shared" si="4"/>
        <v>2031</v>
      </c>
      <c r="G36" s="18" t="str">
        <f t="shared" si="5"/>
        <v>第2医薬</v>
      </c>
      <c r="H36" s="18">
        <v>4</v>
      </c>
      <c r="I36" s="19">
        <f>E36-'低分子最先の承認日'!$B$7</f>
        <v>-237</v>
      </c>
      <c r="J36" s="19">
        <v>6</v>
      </c>
      <c r="K36" s="19"/>
      <c r="L36" s="20" t="s">
        <v>757</v>
      </c>
      <c r="M36" s="20"/>
      <c r="N36" s="20"/>
      <c r="O36" s="20"/>
      <c r="P36" s="20"/>
      <c r="Q36" s="20"/>
      <c r="R36" s="20"/>
      <c r="S36" s="20"/>
      <c r="T36" s="20"/>
      <c r="U36" s="20"/>
      <c r="V36" s="20"/>
      <c r="W36" s="20"/>
      <c r="X36" s="20"/>
      <c r="Y36" s="20"/>
      <c r="Z36" s="20"/>
      <c r="AA36" s="20"/>
      <c r="AB36" s="20" t="s">
        <v>1055</v>
      </c>
      <c r="AC36" s="20"/>
      <c r="AD36" s="20"/>
      <c r="AE36" s="20"/>
      <c r="AF36" s="20"/>
      <c r="AG36" s="20"/>
      <c r="AH36" s="20"/>
      <c r="AI36" s="20"/>
      <c r="AJ36" s="20"/>
      <c r="AK36" s="20"/>
    </row>
    <row r="37" spans="1:37" ht="21.75" customHeight="1">
      <c r="A37" s="18" t="s">
        <v>1300</v>
      </c>
      <c r="B37" s="29" t="s">
        <v>756</v>
      </c>
      <c r="C37" s="30" t="s">
        <v>1358</v>
      </c>
      <c r="D37" s="17">
        <v>2</v>
      </c>
      <c r="E37" s="32">
        <v>39009</v>
      </c>
      <c r="F37" s="17">
        <f t="shared" si="4"/>
        <v>2381</v>
      </c>
      <c r="G37" s="18" t="str">
        <f t="shared" si="5"/>
        <v>第2医薬</v>
      </c>
      <c r="H37" s="18">
        <v>4</v>
      </c>
      <c r="I37" s="19">
        <f>E37-'低分子最先の承認日'!$B$7</f>
        <v>113</v>
      </c>
      <c r="J37" s="19">
        <v>6</v>
      </c>
      <c r="K37" s="19"/>
      <c r="L37" s="20" t="s">
        <v>755</v>
      </c>
      <c r="M37" s="20"/>
      <c r="N37" s="20"/>
      <c r="O37" s="20"/>
      <c r="P37" s="20"/>
      <c r="Q37" s="20"/>
      <c r="R37" s="20"/>
      <c r="S37" s="20"/>
      <c r="T37" s="20"/>
      <c r="U37" s="20"/>
      <c r="V37" s="20"/>
      <c r="W37" s="20"/>
      <c r="X37" s="20"/>
      <c r="Y37" s="20"/>
      <c r="Z37" s="20"/>
      <c r="AA37" s="20"/>
      <c r="AB37" s="20"/>
      <c r="AC37" s="20" t="s">
        <v>1029</v>
      </c>
      <c r="AD37" s="20"/>
      <c r="AE37" s="20"/>
      <c r="AF37" s="20"/>
      <c r="AG37" s="20"/>
      <c r="AH37" s="20"/>
      <c r="AI37" s="20"/>
      <c r="AJ37" s="20"/>
      <c r="AK37" s="20"/>
    </row>
    <row r="38" spans="1:37" ht="21.75" customHeight="1">
      <c r="A38" s="18" t="s">
        <v>1301</v>
      </c>
      <c r="B38" s="29" t="s">
        <v>754</v>
      </c>
      <c r="D38" s="17">
        <v>2</v>
      </c>
      <c r="E38" s="32">
        <v>39035</v>
      </c>
      <c r="F38" s="17">
        <f t="shared" si="4"/>
        <v>2407</v>
      </c>
      <c r="G38" s="18" t="str">
        <f t="shared" si="5"/>
        <v>第2医薬</v>
      </c>
      <c r="H38" s="18">
        <v>4</v>
      </c>
      <c r="I38" s="19">
        <f>E38-'低分子最先の承認日'!$B$7</f>
        <v>139</v>
      </c>
      <c r="J38" s="19">
        <v>6</v>
      </c>
      <c r="K38" s="19"/>
      <c r="L38" s="20" t="s">
        <v>753</v>
      </c>
      <c r="M38" s="20"/>
      <c r="N38" s="20"/>
      <c r="O38" s="20"/>
      <c r="P38" s="20"/>
      <c r="Q38" s="20"/>
      <c r="R38" s="20"/>
      <c r="S38" s="20"/>
      <c r="T38" s="20"/>
      <c r="U38" s="20"/>
      <c r="V38" s="20"/>
      <c r="W38" s="20"/>
      <c r="X38" s="20"/>
      <c r="Y38" s="20"/>
      <c r="Z38" s="20"/>
      <c r="AA38" s="20"/>
      <c r="AB38" s="20"/>
      <c r="AC38" s="20" t="s">
        <v>1002</v>
      </c>
      <c r="AD38" s="20"/>
      <c r="AE38" s="20"/>
      <c r="AF38" s="20"/>
      <c r="AG38" s="20"/>
      <c r="AH38" s="20"/>
      <c r="AI38" s="20"/>
      <c r="AJ38" s="20"/>
      <c r="AK38" s="20"/>
    </row>
    <row r="39" spans="1:37" ht="21.75" customHeight="1">
      <c r="A39" s="18" t="s">
        <v>1302</v>
      </c>
      <c r="B39" s="29" t="s">
        <v>752</v>
      </c>
      <c r="D39" s="17">
        <v>8</v>
      </c>
      <c r="E39" s="32">
        <v>38877</v>
      </c>
      <c r="F39" s="17">
        <f t="shared" si="4"/>
        <v>2249</v>
      </c>
      <c r="G39" s="18" t="str">
        <f t="shared" si="5"/>
        <v>診断マーカー</v>
      </c>
      <c r="H39" s="18">
        <v>6</v>
      </c>
      <c r="I39" s="19">
        <f>E39-'低分子最先の承認日'!$B$7</f>
        <v>-19</v>
      </c>
      <c r="J39" s="19">
        <v>6</v>
      </c>
      <c r="K39" s="19"/>
      <c r="L39" s="20" t="s">
        <v>751</v>
      </c>
      <c r="M39" s="20"/>
      <c r="N39" s="20"/>
      <c r="O39" s="20"/>
      <c r="P39" s="20"/>
      <c r="Q39" s="20"/>
      <c r="R39" s="20"/>
      <c r="S39" s="20"/>
      <c r="T39" s="20"/>
      <c r="U39" s="20"/>
      <c r="V39" s="20"/>
      <c r="W39" s="20"/>
      <c r="X39" s="20"/>
      <c r="Y39" s="20"/>
      <c r="Z39" s="20"/>
      <c r="AA39" s="20"/>
      <c r="AB39" s="20"/>
      <c r="AC39" s="20" t="s">
        <v>1019</v>
      </c>
      <c r="AD39" s="20"/>
      <c r="AE39" s="20"/>
      <c r="AF39" s="20"/>
      <c r="AG39" s="20"/>
      <c r="AH39" s="20"/>
      <c r="AI39" s="20"/>
      <c r="AJ39" s="20"/>
      <c r="AK39" s="20"/>
    </row>
    <row r="40" spans="1:37" ht="21.75" customHeight="1">
      <c r="A40" s="18" t="s">
        <v>1303</v>
      </c>
      <c r="B40" s="29" t="s">
        <v>750</v>
      </c>
      <c r="D40" s="17">
        <v>6</v>
      </c>
      <c r="E40" s="32">
        <v>38911</v>
      </c>
      <c r="F40" s="17">
        <f t="shared" si="4"/>
        <v>2283</v>
      </c>
      <c r="G40" s="18" t="str">
        <f t="shared" si="5"/>
        <v>診断マーカー</v>
      </c>
      <c r="H40" s="18">
        <v>6</v>
      </c>
      <c r="I40" s="19">
        <f>E40-'低分子最先の承認日'!$B$7</f>
        <v>15</v>
      </c>
      <c r="J40" s="19">
        <v>6</v>
      </c>
      <c r="K40" s="19"/>
      <c r="L40" s="20" t="s">
        <v>749</v>
      </c>
      <c r="M40" s="20"/>
      <c r="N40" s="20"/>
      <c r="O40" s="20"/>
      <c r="P40" s="20"/>
      <c r="Q40" s="20"/>
      <c r="R40" s="20"/>
      <c r="S40" s="20"/>
      <c r="T40" s="20"/>
      <c r="U40" s="20"/>
      <c r="V40" s="20"/>
      <c r="W40" s="20"/>
      <c r="X40" s="20"/>
      <c r="Y40" s="20"/>
      <c r="Z40" s="20"/>
      <c r="AA40" s="20"/>
      <c r="AB40" s="20"/>
      <c r="AC40" s="20" t="s">
        <v>1043</v>
      </c>
      <c r="AD40" s="20"/>
      <c r="AE40" s="20"/>
      <c r="AF40" s="20"/>
      <c r="AG40" s="20"/>
      <c r="AH40" s="20"/>
      <c r="AI40" s="20"/>
      <c r="AJ40" s="20"/>
      <c r="AK40" s="20"/>
    </row>
    <row r="41" spans="1:37" ht="21.75" customHeight="1">
      <c r="A41" s="18" t="s">
        <v>1304</v>
      </c>
      <c r="B41" s="29" t="s">
        <v>748</v>
      </c>
      <c r="D41" s="17">
        <v>3</v>
      </c>
      <c r="E41" s="32">
        <v>39024</v>
      </c>
      <c r="F41" s="17">
        <f t="shared" si="4"/>
        <v>2396</v>
      </c>
      <c r="G41" s="18" t="str">
        <f t="shared" si="5"/>
        <v>診断マーカー</v>
      </c>
      <c r="H41" s="18">
        <v>6</v>
      </c>
      <c r="I41" s="19">
        <f>E41-'低分子最先の承認日'!$B$7</f>
        <v>128</v>
      </c>
      <c r="J41" s="19">
        <v>6</v>
      </c>
      <c r="K41" s="19"/>
      <c r="L41" s="20" t="s">
        <v>747</v>
      </c>
      <c r="M41" s="20"/>
      <c r="N41" s="20"/>
      <c r="O41" s="20"/>
      <c r="P41" s="20"/>
      <c r="Q41" s="20"/>
      <c r="R41" s="20"/>
      <c r="S41" s="20"/>
      <c r="T41" s="20"/>
      <c r="U41" s="20"/>
      <c r="V41" s="20"/>
      <c r="W41" s="20"/>
      <c r="X41" s="20"/>
      <c r="Y41" s="20"/>
      <c r="Z41" s="20"/>
      <c r="AA41" s="20"/>
      <c r="AB41" s="20"/>
      <c r="AC41" s="20" t="s">
        <v>1007</v>
      </c>
      <c r="AD41" s="20"/>
      <c r="AE41" s="20"/>
      <c r="AF41" s="20"/>
      <c r="AG41" s="20"/>
      <c r="AH41" s="20"/>
      <c r="AI41" s="20"/>
      <c r="AJ41" s="20"/>
      <c r="AK41" s="20"/>
    </row>
    <row r="42" spans="1:37" ht="21.75" customHeight="1">
      <c r="A42" s="18" t="s">
        <v>1305</v>
      </c>
      <c r="B42" s="29" t="s">
        <v>746</v>
      </c>
      <c r="D42" s="17">
        <v>5</v>
      </c>
      <c r="E42" s="32">
        <v>39031</v>
      </c>
      <c r="F42" s="17">
        <f t="shared" si="4"/>
        <v>2403</v>
      </c>
      <c r="G42" s="18" t="str">
        <f t="shared" si="5"/>
        <v>診断マーカー</v>
      </c>
      <c r="H42" s="18">
        <v>6</v>
      </c>
      <c r="I42" s="19">
        <f>E42-'低分子最先の承認日'!$B$7</f>
        <v>135</v>
      </c>
      <c r="J42" s="19">
        <v>6</v>
      </c>
      <c r="K42" s="19"/>
      <c r="L42" s="20" t="s">
        <v>745</v>
      </c>
      <c r="M42" s="20"/>
      <c r="N42" s="20"/>
      <c r="O42" s="20"/>
      <c r="P42" s="20"/>
      <c r="Q42" s="20"/>
      <c r="R42" s="20"/>
      <c r="S42" s="20"/>
      <c r="T42" s="20"/>
      <c r="U42" s="20"/>
      <c r="V42" s="20"/>
      <c r="W42" s="20"/>
      <c r="X42" s="20"/>
      <c r="Y42" s="20"/>
      <c r="Z42" s="20"/>
      <c r="AA42" s="20"/>
      <c r="AB42" s="20"/>
      <c r="AC42" s="20" t="s">
        <v>1041</v>
      </c>
      <c r="AD42" s="20"/>
      <c r="AE42" s="20"/>
      <c r="AF42" s="20"/>
      <c r="AG42" s="20"/>
      <c r="AH42" s="20"/>
      <c r="AI42" s="20"/>
      <c r="AJ42" s="20"/>
      <c r="AK42" s="20"/>
    </row>
    <row r="43" spans="1:37" ht="21.75" customHeight="1">
      <c r="A43" s="18" t="s">
        <v>1306</v>
      </c>
      <c r="B43" s="29" t="s">
        <v>744</v>
      </c>
      <c r="D43" s="17">
        <v>3</v>
      </c>
      <c r="E43" s="32">
        <v>39035</v>
      </c>
      <c r="F43" s="17">
        <f t="shared" si="4"/>
        <v>2407</v>
      </c>
      <c r="G43" s="18" t="str">
        <f t="shared" si="5"/>
        <v>診断マーカー</v>
      </c>
      <c r="H43" s="18">
        <v>6</v>
      </c>
      <c r="I43" s="19">
        <f>E43-'低分子最先の承認日'!$B$7</f>
        <v>139</v>
      </c>
      <c r="J43" s="19">
        <v>6</v>
      </c>
      <c r="K43" s="19"/>
      <c r="L43" s="20" t="s">
        <v>743</v>
      </c>
      <c r="M43" s="20"/>
      <c r="N43" s="20"/>
      <c r="O43" s="20"/>
      <c r="P43" s="20"/>
      <c r="Q43" s="20"/>
      <c r="R43" s="20"/>
      <c r="S43" s="20"/>
      <c r="T43" s="20"/>
      <c r="U43" s="20"/>
      <c r="V43" s="20"/>
      <c r="W43" s="20"/>
      <c r="X43" s="20"/>
      <c r="Y43" s="20"/>
      <c r="Z43" s="20"/>
      <c r="AA43" s="20"/>
      <c r="AB43" s="20"/>
      <c r="AC43" s="20" t="s">
        <v>1007</v>
      </c>
      <c r="AD43" s="20"/>
      <c r="AE43" s="20"/>
      <c r="AF43" s="20"/>
      <c r="AG43" s="20"/>
      <c r="AH43" s="20"/>
      <c r="AI43" s="20"/>
      <c r="AJ43" s="20"/>
      <c r="AK43" s="20"/>
    </row>
    <row r="44" spans="1:37" ht="21.75" customHeight="1">
      <c r="A44" s="18" t="s">
        <v>1307</v>
      </c>
      <c r="B44" s="29" t="s">
        <v>742</v>
      </c>
      <c r="D44" s="17">
        <v>4</v>
      </c>
      <c r="E44" s="32">
        <v>39051</v>
      </c>
      <c r="F44" s="17">
        <f t="shared" si="4"/>
        <v>2423</v>
      </c>
      <c r="G44" s="18" t="str">
        <f t="shared" si="5"/>
        <v>診断マーカー</v>
      </c>
      <c r="H44" s="18">
        <v>6</v>
      </c>
      <c r="I44" s="19">
        <f>E44-'低分子最先の承認日'!$B$7</f>
        <v>155</v>
      </c>
      <c r="J44" s="19">
        <v>6</v>
      </c>
      <c r="K44" s="19"/>
      <c r="L44" s="20" t="s">
        <v>741</v>
      </c>
      <c r="M44" s="20"/>
      <c r="N44" s="20"/>
      <c r="O44" s="20"/>
      <c r="P44" s="20"/>
      <c r="Q44" s="20"/>
      <c r="R44" s="20"/>
      <c r="S44" s="20"/>
      <c r="T44" s="20"/>
      <c r="U44" s="20"/>
      <c r="V44" s="20"/>
      <c r="W44" s="20"/>
      <c r="X44" s="20"/>
      <c r="Y44" s="20"/>
      <c r="Z44" s="20"/>
      <c r="AA44" s="20"/>
      <c r="AB44" s="20"/>
      <c r="AC44" s="20" t="s">
        <v>1025</v>
      </c>
      <c r="AD44" s="20"/>
      <c r="AE44" s="20"/>
      <c r="AF44" s="20"/>
      <c r="AG44" s="20"/>
      <c r="AH44" s="20"/>
      <c r="AI44" s="20"/>
      <c r="AJ44" s="20"/>
      <c r="AK44" s="20"/>
    </row>
    <row r="45" spans="1:37" ht="21.75" customHeight="1">
      <c r="A45" s="18" t="s">
        <v>1308</v>
      </c>
      <c r="B45" s="29" t="s">
        <v>740</v>
      </c>
      <c r="D45" s="17">
        <v>2</v>
      </c>
      <c r="E45" s="32">
        <v>39157</v>
      </c>
      <c r="F45" s="17">
        <f t="shared" si="4"/>
        <v>2529</v>
      </c>
      <c r="G45" s="18" t="str">
        <f t="shared" si="5"/>
        <v>診断マーカー</v>
      </c>
      <c r="H45" s="18">
        <v>6</v>
      </c>
      <c r="I45" s="19">
        <f>E45-'低分子最先の承認日'!$B$7</f>
        <v>261</v>
      </c>
      <c r="J45" s="19">
        <v>6</v>
      </c>
      <c r="K45" s="19"/>
      <c r="L45" s="20" t="s">
        <v>739</v>
      </c>
      <c r="M45" s="20"/>
      <c r="N45" s="20"/>
      <c r="O45" s="20"/>
      <c r="P45" s="20"/>
      <c r="Q45" s="20"/>
      <c r="R45" s="20"/>
      <c r="S45" s="20"/>
      <c r="T45" s="20"/>
      <c r="U45" s="20"/>
      <c r="V45" s="20"/>
      <c r="W45" s="20"/>
      <c r="X45" s="20"/>
      <c r="Y45" s="20"/>
      <c r="Z45" s="20"/>
      <c r="AA45" s="20"/>
      <c r="AB45" s="20"/>
      <c r="AC45" s="20"/>
      <c r="AD45" s="20" t="s">
        <v>1002</v>
      </c>
      <c r="AE45" s="20"/>
      <c r="AF45" s="20"/>
      <c r="AG45" s="20"/>
      <c r="AH45" s="20"/>
      <c r="AI45" s="20"/>
      <c r="AJ45" s="20"/>
      <c r="AK45" s="20"/>
    </row>
    <row r="46" spans="1:37" ht="21.75" customHeight="1">
      <c r="A46" s="18" t="s">
        <v>1309</v>
      </c>
      <c r="B46" s="29" t="s">
        <v>738</v>
      </c>
      <c r="D46" s="17">
        <v>3</v>
      </c>
      <c r="E46" s="32">
        <v>39434</v>
      </c>
      <c r="F46" s="17">
        <f t="shared" si="4"/>
        <v>2806</v>
      </c>
      <c r="G46" s="18" t="str">
        <f t="shared" si="5"/>
        <v>診断マーカー</v>
      </c>
      <c r="H46" s="18">
        <v>6</v>
      </c>
      <c r="I46" s="19">
        <f>E46-'低分子最先の承認日'!$B$7</f>
        <v>538</v>
      </c>
      <c r="J46" s="19">
        <v>6</v>
      </c>
      <c r="K46" s="19"/>
      <c r="L46" s="20" t="s">
        <v>737</v>
      </c>
      <c r="M46" s="20"/>
      <c r="N46" s="20"/>
      <c r="O46" s="20"/>
      <c r="P46" s="20"/>
      <c r="Q46" s="20"/>
      <c r="R46" s="20"/>
      <c r="S46" s="20"/>
      <c r="T46" s="20"/>
      <c r="U46" s="20"/>
      <c r="V46" s="20"/>
      <c r="W46" s="20"/>
      <c r="X46" s="20"/>
      <c r="Y46" s="20"/>
      <c r="Z46" s="20"/>
      <c r="AA46" s="20"/>
      <c r="AB46" s="20"/>
      <c r="AC46" s="20"/>
      <c r="AD46" s="20" t="s">
        <v>1011</v>
      </c>
      <c r="AE46" s="20"/>
      <c r="AF46" s="20"/>
      <c r="AG46" s="20"/>
      <c r="AH46" s="20"/>
      <c r="AI46" s="20"/>
      <c r="AJ46" s="20"/>
      <c r="AK46" s="20"/>
    </row>
    <row r="47" spans="1:37" ht="21.75" customHeight="1">
      <c r="A47" s="18" t="s">
        <v>1310</v>
      </c>
      <c r="B47" s="29" t="s">
        <v>736</v>
      </c>
      <c r="D47" s="17">
        <v>5</v>
      </c>
      <c r="E47" s="32">
        <v>39455</v>
      </c>
      <c r="F47" s="17">
        <f t="shared" si="4"/>
        <v>2827</v>
      </c>
      <c r="G47" s="18" t="str">
        <f t="shared" si="5"/>
        <v>診断マーカー</v>
      </c>
      <c r="H47" s="18">
        <v>6</v>
      </c>
      <c r="I47" s="19">
        <f>E47-'低分子最先の承認日'!$B$7</f>
        <v>559</v>
      </c>
      <c r="J47" s="19">
        <v>6</v>
      </c>
      <c r="K47" s="19"/>
      <c r="L47" s="20" t="s">
        <v>735</v>
      </c>
      <c r="M47" s="20"/>
      <c r="N47" s="20"/>
      <c r="O47" s="20"/>
      <c r="P47" s="20"/>
      <c r="Q47" s="20"/>
      <c r="R47" s="20"/>
      <c r="S47" s="20"/>
      <c r="T47" s="20"/>
      <c r="U47" s="20"/>
      <c r="V47" s="20"/>
      <c r="W47" s="20"/>
      <c r="X47" s="20"/>
      <c r="Y47" s="20"/>
      <c r="Z47" s="20"/>
      <c r="AA47" s="20"/>
      <c r="AB47" s="20"/>
      <c r="AC47" s="20"/>
      <c r="AD47" s="20"/>
      <c r="AE47" s="20" t="s">
        <v>1025</v>
      </c>
      <c r="AF47" s="20"/>
      <c r="AG47" s="20"/>
      <c r="AH47" s="20"/>
      <c r="AI47" s="20"/>
      <c r="AJ47" s="20"/>
      <c r="AK47" s="20"/>
    </row>
    <row r="48" spans="1:37" ht="21.75" customHeight="1">
      <c r="A48" s="18" t="s">
        <v>1311</v>
      </c>
      <c r="B48" s="29" t="s">
        <v>734</v>
      </c>
      <c r="D48" s="17">
        <v>3</v>
      </c>
      <c r="E48" s="32">
        <v>39766</v>
      </c>
      <c r="F48" s="17">
        <f t="shared" si="4"/>
        <v>3138</v>
      </c>
      <c r="G48" s="18" t="str">
        <f t="shared" si="5"/>
        <v>診断マーカー</v>
      </c>
      <c r="H48" s="18">
        <v>6</v>
      </c>
      <c r="I48" s="19">
        <f>E48-'低分子最先の承認日'!$B$7</f>
        <v>870</v>
      </c>
      <c r="J48" s="19">
        <v>6</v>
      </c>
      <c r="K48" s="19"/>
      <c r="L48" s="20" t="s">
        <v>733</v>
      </c>
      <c r="M48" s="20"/>
      <c r="N48" s="20"/>
      <c r="O48" s="20"/>
      <c r="P48" s="20"/>
      <c r="Q48" s="20"/>
      <c r="R48" s="20"/>
      <c r="S48" s="20"/>
      <c r="T48" s="20"/>
      <c r="U48" s="20"/>
      <c r="V48" s="20"/>
      <c r="W48" s="20"/>
      <c r="X48" s="20"/>
      <c r="Y48" s="20"/>
      <c r="Z48" s="20"/>
      <c r="AA48" s="20"/>
      <c r="AB48" s="20"/>
      <c r="AC48" s="20"/>
      <c r="AD48" s="20"/>
      <c r="AE48" s="20" t="s">
        <v>1029</v>
      </c>
      <c r="AF48" s="20"/>
      <c r="AG48" s="20"/>
      <c r="AH48" s="20"/>
      <c r="AI48" s="20"/>
      <c r="AJ48" s="20"/>
      <c r="AK48" s="20"/>
    </row>
    <row r="49" spans="1:37" ht="21.75" customHeight="1">
      <c r="A49" s="18" t="s">
        <v>1312</v>
      </c>
      <c r="B49" s="29" t="s">
        <v>732</v>
      </c>
      <c r="D49" s="17">
        <v>3</v>
      </c>
      <c r="E49" s="32">
        <v>39836</v>
      </c>
      <c r="F49" s="17">
        <f t="shared" si="4"/>
        <v>3208</v>
      </c>
      <c r="G49" s="18" t="str">
        <f t="shared" si="5"/>
        <v>診断マーカー</v>
      </c>
      <c r="H49" s="18">
        <v>6</v>
      </c>
      <c r="I49" s="19">
        <f>E49-'低分子最先の承認日'!$B$7</f>
        <v>940</v>
      </c>
      <c r="J49" s="19">
        <v>6</v>
      </c>
      <c r="K49" s="19"/>
      <c r="L49" s="20" t="s">
        <v>731</v>
      </c>
      <c r="M49" s="20"/>
      <c r="N49" s="20"/>
      <c r="O49" s="20"/>
      <c r="P49" s="20"/>
      <c r="Q49" s="20"/>
      <c r="R49" s="20"/>
      <c r="S49" s="20"/>
      <c r="T49" s="20"/>
      <c r="U49" s="20"/>
      <c r="V49" s="20"/>
      <c r="W49" s="20"/>
      <c r="X49" s="20"/>
      <c r="Y49" s="20"/>
      <c r="Z49" s="20"/>
      <c r="AA49" s="20"/>
      <c r="AB49" s="20"/>
      <c r="AC49" s="20"/>
      <c r="AD49" s="20"/>
      <c r="AE49" s="20"/>
      <c r="AF49" s="20" t="s">
        <v>1007</v>
      </c>
      <c r="AG49" s="20"/>
      <c r="AH49" s="20"/>
      <c r="AI49" s="20"/>
      <c r="AJ49" s="20"/>
      <c r="AK49" s="20"/>
    </row>
    <row r="50" spans="1:37" ht="21.75" customHeight="1">
      <c r="A50" s="18" t="s">
        <v>1313</v>
      </c>
      <c r="B50" s="29" t="s">
        <v>730</v>
      </c>
      <c r="C50" s="30" t="s">
        <v>1359</v>
      </c>
      <c r="D50" s="17">
        <v>2</v>
      </c>
      <c r="E50" s="32">
        <v>38386</v>
      </c>
      <c r="F50" s="17">
        <f t="shared" si="4"/>
        <v>1758</v>
      </c>
      <c r="G50" s="18" t="str">
        <f t="shared" si="5"/>
        <v>製法</v>
      </c>
      <c r="H50" s="18">
        <v>7</v>
      </c>
      <c r="I50" s="19">
        <f>E50-'低分子最先の承認日'!$B$7</f>
        <v>-510</v>
      </c>
      <c r="J50" s="19">
        <v>6</v>
      </c>
      <c r="K50" s="19"/>
      <c r="L50" s="20" t="s">
        <v>729</v>
      </c>
      <c r="M50" s="20"/>
      <c r="N50" s="20"/>
      <c r="O50" s="20"/>
      <c r="P50" s="20"/>
      <c r="Q50" s="20"/>
      <c r="R50" s="20"/>
      <c r="S50" s="20"/>
      <c r="T50" s="20"/>
      <c r="U50" s="20"/>
      <c r="V50" s="20"/>
      <c r="W50" s="20"/>
      <c r="X50" s="20"/>
      <c r="Y50" s="20"/>
      <c r="Z50" s="20"/>
      <c r="AA50" s="20"/>
      <c r="AB50" s="20" t="s">
        <v>1007</v>
      </c>
      <c r="AC50" s="20"/>
      <c r="AD50" s="20"/>
      <c r="AE50" s="20"/>
      <c r="AF50" s="20"/>
      <c r="AG50" s="20"/>
      <c r="AH50" s="20"/>
      <c r="AI50" s="20"/>
      <c r="AJ50" s="20"/>
      <c r="AK50" s="20"/>
    </row>
    <row r="51" spans="1:37" ht="21.75" customHeight="1">
      <c r="A51" s="18" t="s">
        <v>1314</v>
      </c>
      <c r="B51" s="29" t="s">
        <v>726</v>
      </c>
      <c r="D51" s="17">
        <v>7</v>
      </c>
      <c r="E51" s="32">
        <v>38387</v>
      </c>
      <c r="F51" s="17">
        <f t="shared" si="4"/>
        <v>1759</v>
      </c>
      <c r="G51" s="18" t="str">
        <f t="shared" si="5"/>
        <v>製法</v>
      </c>
      <c r="H51" s="18">
        <v>7</v>
      </c>
      <c r="I51" s="19">
        <f>E51-'低分子最先の承認日'!$B$7</f>
        <v>-509</v>
      </c>
      <c r="J51" s="19">
        <v>6</v>
      </c>
      <c r="K51" s="19"/>
      <c r="L51" s="20" t="s">
        <v>725</v>
      </c>
      <c r="M51" s="20"/>
      <c r="N51" s="20"/>
      <c r="O51" s="20"/>
      <c r="P51" s="20"/>
      <c r="Q51" s="20"/>
      <c r="R51" s="20"/>
      <c r="S51" s="20"/>
      <c r="T51" s="20"/>
      <c r="U51" s="20"/>
      <c r="V51" s="20"/>
      <c r="W51" s="20"/>
      <c r="X51" s="20"/>
      <c r="Y51" s="20"/>
      <c r="Z51" s="20"/>
      <c r="AA51" s="20"/>
      <c r="AB51" s="20" t="s">
        <v>1015</v>
      </c>
      <c r="AC51" s="20"/>
      <c r="AD51" s="20"/>
      <c r="AE51" s="20"/>
      <c r="AF51" s="20"/>
      <c r="AG51" s="20"/>
      <c r="AH51" s="20"/>
      <c r="AI51" s="20"/>
      <c r="AJ51" s="20"/>
      <c r="AK51" s="20"/>
    </row>
    <row r="52" spans="1:37" ht="21.75" customHeight="1">
      <c r="A52" s="18" t="s">
        <v>721</v>
      </c>
      <c r="B52" s="29" t="s">
        <v>722</v>
      </c>
      <c r="D52" s="17">
        <v>2</v>
      </c>
      <c r="E52" s="32">
        <v>39156</v>
      </c>
      <c r="F52" s="17">
        <f t="shared" si="4"/>
        <v>2528</v>
      </c>
      <c r="G52" s="18" t="str">
        <f t="shared" si="5"/>
        <v>製法</v>
      </c>
      <c r="H52" s="18">
        <v>7</v>
      </c>
      <c r="I52" s="19">
        <f>E52-'低分子最先の承認日'!$B$7</f>
        <v>260</v>
      </c>
      <c r="J52" s="19">
        <v>6</v>
      </c>
      <c r="K52" s="19"/>
      <c r="L52" s="20" t="s">
        <v>720</v>
      </c>
      <c r="M52" s="20"/>
      <c r="N52" s="20"/>
      <c r="O52" s="20"/>
      <c r="P52" s="20"/>
      <c r="Q52" s="20"/>
      <c r="R52" s="20"/>
      <c r="S52" s="20"/>
      <c r="T52" s="20"/>
      <c r="U52" s="20"/>
      <c r="V52" s="20"/>
      <c r="W52" s="20"/>
      <c r="X52" s="20"/>
      <c r="Y52" s="20"/>
      <c r="Z52" s="20"/>
      <c r="AA52" s="20"/>
      <c r="AB52" s="20"/>
      <c r="AC52" s="20"/>
      <c r="AD52" s="20" t="s">
        <v>84</v>
      </c>
      <c r="AE52" s="20"/>
      <c r="AF52" s="20"/>
      <c r="AG52" s="20"/>
      <c r="AH52" s="20"/>
      <c r="AI52" s="20"/>
      <c r="AJ52" s="20"/>
      <c r="AK52" s="20"/>
    </row>
  </sheetData>
  <sheetProtection/>
  <printOptions/>
  <pageMargins left="0.7" right="0.7" top="0.75" bottom="0.75" header="0.3" footer="0.3"/>
  <pageSetup horizontalDpi="300" verticalDpi="300" orientation="portrait" paperSize="9" scale="20" r:id="rId1"/>
  <headerFooter>
    <oddHeader>&amp;C&amp;42dasatinib　2月度委員会用
（7月度委員会時　担当：坂本（Ｄ１～Ｄ２６)、石井（Ｄ２７～Ｄ５１））</oddHeader>
  </headerFooter>
</worksheet>
</file>

<file path=xl/worksheets/sheet7.xml><?xml version="1.0" encoding="utf-8"?>
<worksheet xmlns="http://schemas.openxmlformats.org/spreadsheetml/2006/main" xmlns:r="http://schemas.openxmlformats.org/officeDocument/2006/relationships">
  <dimension ref="A1:J103"/>
  <sheetViews>
    <sheetView zoomScale="75" zoomScaleNormal="75" zoomScaleSheetLayoutView="25" zoomScalePageLayoutView="70" workbookViewId="0" topLeftCell="A1">
      <selection activeCell="E1" sqref="E1:E16384"/>
    </sheetView>
  </sheetViews>
  <sheetFormatPr defaultColWidth="20.00390625" defaultRowHeight="27.75" customHeight="1"/>
  <cols>
    <col min="1" max="1" width="18.00390625" style="18" customWidth="1"/>
    <col min="2" max="2" width="20.00390625" style="27" customWidth="1"/>
    <col min="3" max="3" width="20.00390625" style="17" customWidth="1"/>
    <col min="4" max="4" width="5.421875" style="17" customWidth="1"/>
    <col min="5" max="7" width="20.00390625" style="32" customWidth="1"/>
    <col min="8" max="8" width="16.28125" style="17" customWidth="1"/>
    <col min="9" max="9" width="16.28125" style="18" customWidth="1"/>
    <col min="10" max="10" width="71.421875" style="17" customWidth="1"/>
    <col min="11" max="16384" width="20.00390625" style="17" customWidth="1"/>
  </cols>
  <sheetData>
    <row r="1" spans="1:10" ht="27.75" customHeight="1">
      <c r="A1" s="18" t="s">
        <v>63</v>
      </c>
      <c r="B1" s="27" t="s">
        <v>0</v>
      </c>
      <c r="C1" s="17" t="s">
        <v>1360</v>
      </c>
      <c r="D1" s="17" t="s">
        <v>1335</v>
      </c>
      <c r="E1" s="32" t="s">
        <v>1</v>
      </c>
      <c r="F1" s="32" t="s">
        <v>823</v>
      </c>
      <c r="G1" s="34">
        <v>36526</v>
      </c>
      <c r="H1" s="23" t="s">
        <v>1474</v>
      </c>
      <c r="I1" s="18" t="s">
        <v>160</v>
      </c>
      <c r="J1" s="20" t="s">
        <v>62</v>
      </c>
    </row>
    <row r="2" spans="1:10" ht="27.75" customHeight="1">
      <c r="A2" s="18" t="s">
        <v>1380</v>
      </c>
      <c r="B2" s="29" t="s">
        <v>822</v>
      </c>
      <c r="D2" s="17">
        <v>23</v>
      </c>
      <c r="E2" s="32">
        <v>37110</v>
      </c>
      <c r="F2" s="35">
        <f aca="true" t="shared" si="0" ref="F2:F9">E2-$G$1</f>
        <v>584</v>
      </c>
      <c r="G2" s="17"/>
      <c r="H2" s="18" t="str">
        <f aca="true" t="shared" si="1" ref="H2:H9">SUBSTITUTE(SUBSTITUTE(SUBSTITUTE(SUBSTITUTE(SUBSTITUTE(SUBSTITUTE(SUBSTITUTE(I2,"1","物質"),"2","製剤"),"3","併用"),"4","第2医薬"),"5","用法用量"),"6","診断マーカー"),"7","製法")</f>
        <v>物質</v>
      </c>
      <c r="I2" s="18">
        <v>1</v>
      </c>
      <c r="J2" s="17" t="s">
        <v>821</v>
      </c>
    </row>
    <row r="3" spans="1:10" ht="27.75" customHeight="1">
      <c r="A3" s="18" t="s">
        <v>1381</v>
      </c>
      <c r="B3" s="27" t="s">
        <v>1315</v>
      </c>
      <c r="D3" s="17">
        <v>3</v>
      </c>
      <c r="E3" s="32">
        <v>37404</v>
      </c>
      <c r="F3" s="35">
        <f t="shared" si="0"/>
        <v>878</v>
      </c>
      <c r="G3" s="17"/>
      <c r="H3" s="18" t="str">
        <f t="shared" si="1"/>
        <v>物質</v>
      </c>
      <c r="I3" s="18">
        <v>1</v>
      </c>
      <c r="J3" s="17" t="s">
        <v>820</v>
      </c>
    </row>
    <row r="4" spans="1:10" ht="27.75" customHeight="1">
      <c r="A4" s="18" t="s">
        <v>1382</v>
      </c>
      <c r="B4" s="27" t="s">
        <v>1316</v>
      </c>
      <c r="D4" s="17">
        <v>15</v>
      </c>
      <c r="E4" s="32">
        <v>38706</v>
      </c>
      <c r="F4" s="35">
        <f t="shared" si="0"/>
        <v>2180</v>
      </c>
      <c r="H4" s="18" t="str">
        <f t="shared" si="1"/>
        <v>物質</v>
      </c>
      <c r="I4" s="18">
        <v>1</v>
      </c>
      <c r="J4" s="17" t="s">
        <v>819</v>
      </c>
    </row>
    <row r="5" spans="1:10" ht="27.75" customHeight="1">
      <c r="A5" s="18" t="s">
        <v>1383</v>
      </c>
      <c r="B5" s="27" t="s">
        <v>1317</v>
      </c>
      <c r="D5" s="17">
        <v>4</v>
      </c>
      <c r="E5" s="32">
        <v>39717</v>
      </c>
      <c r="F5" s="35">
        <f t="shared" si="0"/>
        <v>3191</v>
      </c>
      <c r="H5" s="18" t="str">
        <f t="shared" si="1"/>
        <v>物質</v>
      </c>
      <c r="I5" s="18">
        <v>1</v>
      </c>
      <c r="J5" s="17" t="s">
        <v>818</v>
      </c>
    </row>
    <row r="6" spans="1:10" ht="27.75" customHeight="1">
      <c r="A6" s="18" t="s">
        <v>1384</v>
      </c>
      <c r="B6" s="29" t="s">
        <v>1318</v>
      </c>
      <c r="D6" s="17">
        <v>2</v>
      </c>
      <c r="E6" s="32">
        <v>39472</v>
      </c>
      <c r="F6" s="35">
        <f t="shared" si="0"/>
        <v>2946</v>
      </c>
      <c r="H6" s="18" t="str">
        <f t="shared" si="1"/>
        <v>製剤</v>
      </c>
      <c r="I6" s="18">
        <v>2</v>
      </c>
      <c r="J6" s="17" t="s">
        <v>113</v>
      </c>
    </row>
    <row r="7" spans="1:10" ht="27.75" customHeight="1">
      <c r="A7" s="18" t="s">
        <v>1385</v>
      </c>
      <c r="B7" s="29" t="s">
        <v>1319</v>
      </c>
      <c r="D7" s="17">
        <v>3</v>
      </c>
      <c r="E7" s="32">
        <v>37706</v>
      </c>
      <c r="F7" s="35">
        <f t="shared" si="0"/>
        <v>1180</v>
      </c>
      <c r="H7" s="18" t="str">
        <f t="shared" si="1"/>
        <v>第2医薬</v>
      </c>
      <c r="I7" s="18">
        <v>4</v>
      </c>
      <c r="J7" s="17" t="s">
        <v>899</v>
      </c>
    </row>
    <row r="8" spans="1:10" ht="27.75" customHeight="1">
      <c r="A8" s="18" t="s">
        <v>1386</v>
      </c>
      <c r="B8" s="29" t="s">
        <v>1391</v>
      </c>
      <c r="D8" s="17">
        <v>3</v>
      </c>
      <c r="E8" s="32">
        <v>39590</v>
      </c>
      <c r="F8" s="35">
        <f t="shared" si="0"/>
        <v>3064</v>
      </c>
      <c r="H8" s="18" t="str">
        <f t="shared" si="1"/>
        <v>診断マーカー</v>
      </c>
      <c r="I8" s="18">
        <v>6</v>
      </c>
      <c r="J8" s="17" t="s">
        <v>817</v>
      </c>
    </row>
    <row r="9" spans="1:10" ht="27.75" customHeight="1">
      <c r="A9" s="18" t="s">
        <v>1387</v>
      </c>
      <c r="B9" s="27" t="s">
        <v>1320</v>
      </c>
      <c r="D9" s="17">
        <v>4</v>
      </c>
      <c r="E9" s="32">
        <v>38707</v>
      </c>
      <c r="F9" s="35">
        <f t="shared" si="0"/>
        <v>2181</v>
      </c>
      <c r="H9" s="18" t="str">
        <f t="shared" si="1"/>
        <v>製法</v>
      </c>
      <c r="I9" s="18">
        <v>7</v>
      </c>
      <c r="J9" s="17" t="s">
        <v>1321</v>
      </c>
    </row>
    <row r="10" spans="1:10" ht="27.75" customHeight="1">
      <c r="A10" s="18" t="s">
        <v>1465</v>
      </c>
      <c r="B10" s="27" t="s">
        <v>1468</v>
      </c>
      <c r="E10" s="32">
        <v>37110</v>
      </c>
      <c r="J10" s="17" t="s">
        <v>816</v>
      </c>
    </row>
    <row r="11" spans="1:10" ht="27.75" customHeight="1">
      <c r="A11" s="18" t="s">
        <v>1466</v>
      </c>
      <c r="B11" s="27" t="s">
        <v>1469</v>
      </c>
      <c r="E11" s="32">
        <v>38706</v>
      </c>
      <c r="J11" s="17" t="s">
        <v>815</v>
      </c>
    </row>
    <row r="12" spans="1:10" ht="27.75" customHeight="1">
      <c r="A12" s="18" t="s">
        <v>1467</v>
      </c>
      <c r="B12" s="27" t="s">
        <v>1470</v>
      </c>
      <c r="E12" s="32">
        <v>38706</v>
      </c>
      <c r="J12" s="17" t="s">
        <v>814</v>
      </c>
    </row>
    <row r="102" spans="1:9" ht="27.75" customHeight="1">
      <c r="A102" s="18" t="s">
        <v>1389</v>
      </c>
      <c r="E102" s="17"/>
      <c r="F102" s="17"/>
      <c r="G102" s="17"/>
      <c r="I102" s="17"/>
    </row>
    <row r="103" spans="1:9" ht="27.75" customHeight="1">
      <c r="A103" s="18" t="s">
        <v>1390</v>
      </c>
      <c r="E103" s="17"/>
      <c r="F103" s="17"/>
      <c r="G103" s="17"/>
      <c r="I103" s="17"/>
    </row>
  </sheetData>
  <sheetProtection/>
  <printOptions/>
  <pageMargins left="0.7086614173228347" right="0.7086614173228347" top="0.7480314960629921" bottom="0.7480314960629921" header="0.31496062992125984" footer="0.31496062992125984"/>
  <pageSetup horizontalDpi="300" verticalDpi="300" orientation="portrait" paperSize="9" scale="18" r:id="rId1"/>
  <headerFooter>
    <oddHeader>&amp;C&amp;42Ustekinumab　2月度委員会</oddHeader>
  </headerFooter>
</worksheet>
</file>

<file path=xl/worksheets/sheet8.xml><?xml version="1.0" encoding="utf-8"?>
<worksheet xmlns="http://schemas.openxmlformats.org/spreadsheetml/2006/main" xmlns:r="http://schemas.openxmlformats.org/officeDocument/2006/relationships">
  <dimension ref="A1:J26"/>
  <sheetViews>
    <sheetView zoomScale="75" zoomScaleNormal="75" zoomScalePageLayoutView="70" workbookViewId="0" topLeftCell="A1">
      <selection activeCell="E1" sqref="E1:E16384"/>
    </sheetView>
  </sheetViews>
  <sheetFormatPr defaultColWidth="20.00390625" defaultRowHeight="26.25" customHeight="1"/>
  <cols>
    <col min="1" max="1" width="21.57421875" style="18" customWidth="1"/>
    <col min="2" max="2" width="20.00390625" style="36" customWidth="1"/>
    <col min="3" max="3" width="20.00390625" style="18" customWidth="1"/>
    <col min="4" max="4" width="7.00390625" style="18" customWidth="1"/>
    <col min="5" max="7" width="20.00390625" style="18" customWidth="1"/>
    <col min="8" max="9" width="21.57421875" style="18" customWidth="1"/>
    <col min="10" max="10" width="65.00390625" style="25" customWidth="1"/>
    <col min="11" max="16384" width="20.00390625" style="18" customWidth="1"/>
  </cols>
  <sheetData>
    <row r="1" spans="1:10" ht="26.25" customHeight="1">
      <c r="A1" s="18" t="s">
        <v>63</v>
      </c>
      <c r="B1" s="36" t="s">
        <v>0</v>
      </c>
      <c r="C1" s="17" t="s">
        <v>1360</v>
      </c>
      <c r="D1" s="17" t="s">
        <v>1335</v>
      </c>
      <c r="E1" s="18" t="s">
        <v>1</v>
      </c>
      <c r="F1" s="18" t="s">
        <v>863</v>
      </c>
      <c r="G1" s="24">
        <v>36526</v>
      </c>
      <c r="H1" s="23" t="s">
        <v>1474</v>
      </c>
      <c r="I1" s="37" t="s">
        <v>117</v>
      </c>
      <c r="J1" s="25" t="s">
        <v>62</v>
      </c>
    </row>
    <row r="2" spans="1:10" ht="26.25" customHeight="1">
      <c r="A2" s="18" t="s">
        <v>1392</v>
      </c>
      <c r="B2" s="26" t="s">
        <v>862</v>
      </c>
      <c r="D2" s="18">
        <v>1</v>
      </c>
      <c r="E2" s="24">
        <v>36609</v>
      </c>
      <c r="F2" s="22">
        <f aca="true" t="shared" si="0" ref="F2:F26">E2-$G$1</f>
        <v>83</v>
      </c>
      <c r="H2" s="18" t="str">
        <f aca="true" t="shared" si="1" ref="H2:H26">SUBSTITUTE(SUBSTITUTE(SUBSTITUTE(SUBSTITUTE(SUBSTITUTE(SUBSTITUTE(SUBSTITUTE(I2,"1","物質"),"2","製剤"),"3","併用"),"4","第2医薬"),"5","用法用量"),"6","診断マーカー"),"7","製法")</f>
        <v>物質</v>
      </c>
      <c r="I2" s="18">
        <v>1</v>
      </c>
      <c r="J2" s="25" t="s">
        <v>861</v>
      </c>
    </row>
    <row r="3" spans="1:10" ht="26.25" customHeight="1">
      <c r="A3" s="18" t="s">
        <v>1393</v>
      </c>
      <c r="B3" s="26" t="s">
        <v>860</v>
      </c>
      <c r="D3" s="18">
        <v>23</v>
      </c>
      <c r="E3" s="24">
        <v>36609</v>
      </c>
      <c r="F3" s="18">
        <f t="shared" si="0"/>
        <v>83</v>
      </c>
      <c r="H3" s="18" t="str">
        <f t="shared" si="1"/>
        <v>物質</v>
      </c>
      <c r="I3" s="18">
        <v>1</v>
      </c>
      <c r="J3" s="25" t="s">
        <v>859</v>
      </c>
    </row>
    <row r="4" spans="1:10" ht="26.25" customHeight="1">
      <c r="A4" s="18" t="s">
        <v>1394</v>
      </c>
      <c r="B4" s="26" t="s">
        <v>858</v>
      </c>
      <c r="D4" s="18">
        <v>12</v>
      </c>
      <c r="E4" s="24">
        <v>39437</v>
      </c>
      <c r="F4" s="18">
        <f t="shared" si="0"/>
        <v>2911</v>
      </c>
      <c r="H4" s="18" t="str">
        <f t="shared" si="1"/>
        <v>物質</v>
      </c>
      <c r="I4" s="18">
        <v>1</v>
      </c>
      <c r="J4" s="25" t="s">
        <v>857</v>
      </c>
    </row>
    <row r="5" spans="1:10" ht="26.25" customHeight="1">
      <c r="A5" s="18" t="s">
        <v>1395</v>
      </c>
      <c r="B5" s="26" t="s">
        <v>856</v>
      </c>
      <c r="D5" s="18">
        <v>9</v>
      </c>
      <c r="E5" s="24">
        <v>40914</v>
      </c>
      <c r="F5" s="18">
        <f t="shared" si="0"/>
        <v>4388</v>
      </c>
      <c r="H5" s="18" t="str">
        <f t="shared" si="1"/>
        <v>物質</v>
      </c>
      <c r="I5" s="18">
        <v>1</v>
      </c>
      <c r="J5" s="25" t="s">
        <v>855</v>
      </c>
    </row>
    <row r="6" spans="1:10" ht="26.25" customHeight="1">
      <c r="A6" s="18" t="s">
        <v>1396</v>
      </c>
      <c r="B6" s="26" t="s">
        <v>1322</v>
      </c>
      <c r="D6" s="18">
        <v>1</v>
      </c>
      <c r="E6" s="24">
        <v>40921</v>
      </c>
      <c r="F6" s="18">
        <f t="shared" si="0"/>
        <v>4395</v>
      </c>
      <c r="H6" s="18" t="str">
        <f t="shared" si="1"/>
        <v>物質</v>
      </c>
      <c r="I6" s="18">
        <v>1</v>
      </c>
      <c r="J6" s="25" t="s">
        <v>854</v>
      </c>
    </row>
    <row r="7" spans="1:10" ht="26.25" customHeight="1">
      <c r="A7" s="18" t="s">
        <v>1397</v>
      </c>
      <c r="B7" s="26" t="s">
        <v>853</v>
      </c>
      <c r="C7" s="23" t="s">
        <v>1418</v>
      </c>
      <c r="D7" s="18">
        <v>10</v>
      </c>
      <c r="E7" s="24">
        <v>40934</v>
      </c>
      <c r="F7" s="18">
        <f t="shared" si="0"/>
        <v>4408</v>
      </c>
      <c r="H7" s="18" t="str">
        <f t="shared" si="1"/>
        <v>物質</v>
      </c>
      <c r="I7" s="18">
        <v>1</v>
      </c>
      <c r="J7" s="25" t="s">
        <v>852</v>
      </c>
    </row>
    <row r="8" spans="1:10" ht="26.25" customHeight="1">
      <c r="A8" s="18" t="s">
        <v>1398</v>
      </c>
      <c r="B8" s="26" t="s">
        <v>851</v>
      </c>
      <c r="D8" s="18">
        <v>14</v>
      </c>
      <c r="E8" s="24">
        <v>40141</v>
      </c>
      <c r="F8" s="22">
        <f t="shared" si="0"/>
        <v>3615</v>
      </c>
      <c r="G8" s="24"/>
      <c r="H8" s="18" t="str">
        <f t="shared" si="1"/>
        <v>製剤</v>
      </c>
      <c r="I8" s="18">
        <v>2</v>
      </c>
      <c r="J8" s="25" t="s">
        <v>850</v>
      </c>
    </row>
    <row r="9" spans="1:10" ht="26.25" customHeight="1">
      <c r="A9" s="18" t="s">
        <v>1399</v>
      </c>
      <c r="B9" s="26" t="s">
        <v>1323</v>
      </c>
      <c r="D9" s="18">
        <v>15</v>
      </c>
      <c r="E9" s="24">
        <v>39780</v>
      </c>
      <c r="F9" s="22">
        <f t="shared" si="0"/>
        <v>3254</v>
      </c>
      <c r="G9" s="24"/>
      <c r="H9" s="18" t="str">
        <f t="shared" si="1"/>
        <v>製剤</v>
      </c>
      <c r="I9" s="18">
        <v>2</v>
      </c>
      <c r="J9" s="25" t="s">
        <v>849</v>
      </c>
    </row>
    <row r="10" spans="1:10" ht="26.25" customHeight="1">
      <c r="A10" s="18" t="s">
        <v>1400</v>
      </c>
      <c r="B10" s="26" t="s">
        <v>848</v>
      </c>
      <c r="D10" s="18">
        <v>1</v>
      </c>
      <c r="E10" s="24">
        <v>41264</v>
      </c>
      <c r="F10" s="22">
        <f t="shared" si="0"/>
        <v>4738</v>
      </c>
      <c r="G10" s="24"/>
      <c r="H10" s="18" t="str">
        <f t="shared" si="1"/>
        <v>製剤</v>
      </c>
      <c r="I10" s="18">
        <v>2</v>
      </c>
      <c r="J10" s="25" t="s">
        <v>847</v>
      </c>
    </row>
    <row r="11" spans="1:10" ht="26.25" customHeight="1">
      <c r="A11" s="18" t="s">
        <v>1401</v>
      </c>
      <c r="B11" s="26" t="s">
        <v>846</v>
      </c>
      <c r="D11" s="18">
        <v>1</v>
      </c>
      <c r="E11" s="24">
        <v>41345</v>
      </c>
      <c r="F11" s="22">
        <f t="shared" si="0"/>
        <v>4819</v>
      </c>
      <c r="G11" s="24"/>
      <c r="H11" s="18" t="str">
        <f t="shared" si="1"/>
        <v>製剤</v>
      </c>
      <c r="I11" s="18">
        <v>2</v>
      </c>
      <c r="J11" s="25" t="s">
        <v>845</v>
      </c>
    </row>
    <row r="12" spans="1:10" ht="26.25" customHeight="1">
      <c r="A12" s="18" t="s">
        <v>1402</v>
      </c>
      <c r="B12" s="26" t="s">
        <v>844</v>
      </c>
      <c r="D12" s="18">
        <v>14</v>
      </c>
      <c r="E12" s="24">
        <v>39883</v>
      </c>
      <c r="F12" s="18">
        <f t="shared" si="0"/>
        <v>3357</v>
      </c>
      <c r="H12" s="18" t="str">
        <f t="shared" si="1"/>
        <v>第2医薬</v>
      </c>
      <c r="I12" s="18">
        <v>4</v>
      </c>
      <c r="J12" s="25" t="s">
        <v>843</v>
      </c>
    </row>
    <row r="13" spans="1:10" ht="26.25" customHeight="1">
      <c r="A13" s="18" t="s">
        <v>1403</v>
      </c>
      <c r="B13" s="26" t="s">
        <v>842</v>
      </c>
      <c r="D13" s="18">
        <v>14</v>
      </c>
      <c r="E13" s="24">
        <v>40435</v>
      </c>
      <c r="F13" s="18">
        <f t="shared" si="0"/>
        <v>3909</v>
      </c>
      <c r="H13" s="18" t="str">
        <f t="shared" si="1"/>
        <v>第2医薬</v>
      </c>
      <c r="I13" s="18">
        <v>4</v>
      </c>
      <c r="J13" s="25" t="s">
        <v>841</v>
      </c>
    </row>
    <row r="14" spans="1:10" ht="26.25" customHeight="1">
      <c r="A14" s="18" t="s">
        <v>1404</v>
      </c>
      <c r="B14" s="26" t="s">
        <v>1324</v>
      </c>
      <c r="D14" s="18">
        <v>12</v>
      </c>
      <c r="E14" s="24">
        <v>40822</v>
      </c>
      <c r="F14" s="18">
        <f t="shared" si="0"/>
        <v>4296</v>
      </c>
      <c r="H14" s="18" t="str">
        <f t="shared" si="1"/>
        <v>第2医薬</v>
      </c>
      <c r="I14" s="18">
        <v>4</v>
      </c>
      <c r="J14" s="25" t="s">
        <v>840</v>
      </c>
    </row>
    <row r="15" spans="1:10" ht="26.25" customHeight="1">
      <c r="A15" s="18" t="s">
        <v>1405</v>
      </c>
      <c r="B15" s="26" t="s">
        <v>1325</v>
      </c>
      <c r="D15" s="18">
        <v>14</v>
      </c>
      <c r="E15" s="24">
        <v>39463</v>
      </c>
      <c r="F15" s="22">
        <f t="shared" si="0"/>
        <v>2937</v>
      </c>
      <c r="G15" s="24"/>
      <c r="H15" s="18" t="str">
        <f t="shared" si="1"/>
        <v>第2医薬</v>
      </c>
      <c r="I15" s="18">
        <v>4</v>
      </c>
      <c r="J15" s="25" t="s">
        <v>839</v>
      </c>
    </row>
    <row r="16" spans="1:10" ht="26.25" customHeight="1">
      <c r="A16" s="18" t="s">
        <v>1406</v>
      </c>
      <c r="B16" s="26" t="s">
        <v>1326</v>
      </c>
      <c r="D16" s="18">
        <v>14</v>
      </c>
      <c r="E16" s="24">
        <v>39883</v>
      </c>
      <c r="F16" s="22">
        <f t="shared" si="0"/>
        <v>3357</v>
      </c>
      <c r="G16" s="24"/>
      <c r="H16" s="18" t="str">
        <f t="shared" si="1"/>
        <v>第2医薬</v>
      </c>
      <c r="I16" s="18">
        <v>4</v>
      </c>
      <c r="J16" s="25" t="s">
        <v>838</v>
      </c>
    </row>
    <row r="17" spans="1:10" ht="26.25" customHeight="1">
      <c r="A17" s="18" t="s">
        <v>1407</v>
      </c>
      <c r="B17" s="26" t="s">
        <v>837</v>
      </c>
      <c r="D17" s="18">
        <v>17</v>
      </c>
      <c r="E17" s="24">
        <v>39338</v>
      </c>
      <c r="F17" s="18">
        <f t="shared" si="0"/>
        <v>2812</v>
      </c>
      <c r="H17" s="18" t="str">
        <f t="shared" si="1"/>
        <v>製法</v>
      </c>
      <c r="I17" s="18">
        <v>7</v>
      </c>
      <c r="J17" s="25" t="s">
        <v>836</v>
      </c>
    </row>
    <row r="18" spans="1:10" ht="26.25" customHeight="1">
      <c r="A18" s="18" t="s">
        <v>1408</v>
      </c>
      <c r="B18" s="26" t="s">
        <v>835</v>
      </c>
      <c r="D18" s="18">
        <v>15</v>
      </c>
      <c r="E18" s="24">
        <v>39828</v>
      </c>
      <c r="F18" s="18">
        <f t="shared" si="0"/>
        <v>3302</v>
      </c>
      <c r="H18" s="18" t="str">
        <f t="shared" si="1"/>
        <v>製法</v>
      </c>
      <c r="I18" s="18">
        <v>7</v>
      </c>
      <c r="J18" s="25" t="s">
        <v>831</v>
      </c>
    </row>
    <row r="19" spans="1:10" ht="26.25" customHeight="1">
      <c r="A19" s="18" t="s">
        <v>1409</v>
      </c>
      <c r="B19" s="26" t="s">
        <v>834</v>
      </c>
      <c r="C19" s="23" t="s">
        <v>1419</v>
      </c>
      <c r="D19" s="18">
        <v>14</v>
      </c>
      <c r="E19" s="24">
        <v>40106</v>
      </c>
      <c r="F19" s="18">
        <f t="shared" si="0"/>
        <v>3580</v>
      </c>
      <c r="H19" s="18" t="str">
        <f t="shared" si="1"/>
        <v>製法</v>
      </c>
      <c r="I19" s="18">
        <v>7</v>
      </c>
      <c r="J19" s="25" t="s">
        <v>832</v>
      </c>
    </row>
    <row r="20" spans="1:10" ht="26.25" customHeight="1">
      <c r="A20" s="18" t="s">
        <v>1410</v>
      </c>
      <c r="B20" s="26" t="s">
        <v>833</v>
      </c>
      <c r="D20" s="18">
        <v>14</v>
      </c>
      <c r="E20" s="24">
        <v>40106</v>
      </c>
      <c r="F20" s="18">
        <f t="shared" si="0"/>
        <v>3580</v>
      </c>
      <c r="H20" s="18" t="str">
        <f t="shared" si="1"/>
        <v>製法</v>
      </c>
      <c r="I20" s="18">
        <v>7</v>
      </c>
      <c r="J20" s="25" t="s">
        <v>832</v>
      </c>
    </row>
    <row r="21" spans="1:10" ht="26.25" customHeight="1">
      <c r="A21" s="18" t="s">
        <v>1411</v>
      </c>
      <c r="B21" s="26" t="s">
        <v>1327</v>
      </c>
      <c r="D21" s="18">
        <v>14</v>
      </c>
      <c r="E21" s="24">
        <v>40479</v>
      </c>
      <c r="F21" s="18">
        <f t="shared" si="0"/>
        <v>3953</v>
      </c>
      <c r="H21" s="18" t="str">
        <f t="shared" si="1"/>
        <v>製法</v>
      </c>
      <c r="I21" s="18">
        <v>7</v>
      </c>
      <c r="J21" s="25" t="s">
        <v>831</v>
      </c>
    </row>
    <row r="22" spans="1:10" ht="26.25" customHeight="1">
      <c r="A22" s="18" t="s">
        <v>1412</v>
      </c>
      <c r="B22" s="26" t="s">
        <v>1328</v>
      </c>
      <c r="D22" s="18">
        <v>16</v>
      </c>
      <c r="E22" s="24">
        <v>38919</v>
      </c>
      <c r="F22" s="22">
        <f t="shared" si="0"/>
        <v>2393</v>
      </c>
      <c r="G22" s="24"/>
      <c r="H22" s="18" t="str">
        <f t="shared" si="1"/>
        <v>製法</v>
      </c>
      <c r="I22" s="18">
        <v>7</v>
      </c>
      <c r="J22" s="25" t="s">
        <v>1413</v>
      </c>
    </row>
    <row r="23" spans="1:10" ht="26.25" customHeight="1">
      <c r="A23" s="18" t="s">
        <v>1414</v>
      </c>
      <c r="B23" s="26" t="s">
        <v>1329</v>
      </c>
      <c r="D23" s="18">
        <v>7</v>
      </c>
      <c r="E23" s="24">
        <v>40374</v>
      </c>
      <c r="F23" s="22">
        <f t="shared" si="0"/>
        <v>3848</v>
      </c>
      <c r="G23" s="24"/>
      <c r="H23" s="18" t="str">
        <f t="shared" si="1"/>
        <v>製法</v>
      </c>
      <c r="I23" s="18">
        <v>7</v>
      </c>
      <c r="J23" s="25" t="s">
        <v>830</v>
      </c>
    </row>
    <row r="24" spans="1:10" ht="26.25" customHeight="1">
      <c r="A24" s="18" t="s">
        <v>1415</v>
      </c>
      <c r="B24" s="26" t="s">
        <v>829</v>
      </c>
      <c r="D24" s="18">
        <v>13</v>
      </c>
      <c r="E24" s="24">
        <v>40802</v>
      </c>
      <c r="F24" s="22">
        <f t="shared" si="0"/>
        <v>4276</v>
      </c>
      <c r="G24" s="24"/>
      <c r="H24" s="18" t="str">
        <f t="shared" si="1"/>
        <v>製法</v>
      </c>
      <c r="I24" s="18">
        <v>7</v>
      </c>
      <c r="J24" s="25" t="s">
        <v>828</v>
      </c>
    </row>
    <row r="25" spans="1:10" ht="26.25" customHeight="1">
      <c r="A25" s="18" t="s">
        <v>1416</v>
      </c>
      <c r="B25" s="26" t="s">
        <v>827</v>
      </c>
      <c r="D25" s="18">
        <v>16</v>
      </c>
      <c r="E25" s="24">
        <v>39534</v>
      </c>
      <c r="F25" s="18">
        <f t="shared" si="0"/>
        <v>3008</v>
      </c>
      <c r="H25" s="18" t="str">
        <f t="shared" si="1"/>
        <v>-</v>
      </c>
      <c r="I25" s="18" t="s">
        <v>1388</v>
      </c>
      <c r="J25" s="25" t="s">
        <v>826</v>
      </c>
    </row>
    <row r="26" spans="1:10" ht="26.25" customHeight="1">
      <c r="A26" s="18" t="s">
        <v>1417</v>
      </c>
      <c r="B26" s="26" t="s">
        <v>825</v>
      </c>
      <c r="D26" s="18">
        <v>7</v>
      </c>
      <c r="E26" s="24">
        <v>39919</v>
      </c>
      <c r="F26" s="18">
        <f t="shared" si="0"/>
        <v>3393</v>
      </c>
      <c r="H26" s="18" t="str">
        <f t="shared" si="1"/>
        <v>-</v>
      </c>
      <c r="I26" s="18" t="s">
        <v>1388</v>
      </c>
      <c r="J26" s="25" t="s">
        <v>824</v>
      </c>
    </row>
  </sheetData>
  <sheetProtection/>
  <printOptions/>
  <pageMargins left="0.7" right="0.7" top="0.75" bottom="0.75" header="0.3" footer="0.3"/>
  <pageSetup horizontalDpi="600" verticalDpi="600" orientation="portrait" paperSize="9" scale="20" r:id="rId1"/>
  <headerFooter>
    <oddHeader>&amp;C&amp;42Briakinumab　２月度委員会</oddHeader>
  </headerFooter>
</worksheet>
</file>

<file path=xl/worksheets/sheet9.xml><?xml version="1.0" encoding="utf-8"?>
<worksheet xmlns="http://schemas.openxmlformats.org/spreadsheetml/2006/main" xmlns:r="http://schemas.openxmlformats.org/officeDocument/2006/relationships">
  <dimension ref="A1:K16"/>
  <sheetViews>
    <sheetView zoomScale="75" zoomScaleNormal="75" zoomScalePageLayoutView="40" workbookViewId="0" topLeftCell="A1">
      <selection activeCell="E1" sqref="E1:E16384"/>
    </sheetView>
  </sheetViews>
  <sheetFormatPr defaultColWidth="20.00390625" defaultRowHeight="18.75" customHeight="1"/>
  <cols>
    <col min="1" max="1" width="19.421875" style="17" customWidth="1"/>
    <col min="2" max="2" width="20.00390625" style="27" customWidth="1"/>
    <col min="3" max="3" width="20.00390625" style="17" customWidth="1"/>
    <col min="4" max="4" width="6.421875" style="17" customWidth="1"/>
    <col min="5" max="5" width="20.00390625" style="18" customWidth="1"/>
    <col min="6" max="10" width="20.00390625" style="17" customWidth="1"/>
    <col min="11" max="11" width="52.7109375" style="20" customWidth="1"/>
    <col min="12" max="16384" width="20.00390625" style="17" customWidth="1"/>
  </cols>
  <sheetData>
    <row r="1" spans="1:11" ht="18.75" customHeight="1">
      <c r="A1" s="18" t="s">
        <v>63</v>
      </c>
      <c r="B1" s="27" t="s">
        <v>0</v>
      </c>
      <c r="C1" s="17" t="s">
        <v>1360</v>
      </c>
      <c r="D1" s="17" t="s">
        <v>1335</v>
      </c>
      <c r="E1" s="18" t="s">
        <v>1</v>
      </c>
      <c r="F1" s="17" t="s">
        <v>880</v>
      </c>
      <c r="G1" s="32" t="s">
        <v>823</v>
      </c>
      <c r="H1" s="32">
        <v>36526</v>
      </c>
      <c r="I1" s="23" t="s">
        <v>1474</v>
      </c>
      <c r="J1" s="18" t="s">
        <v>160</v>
      </c>
      <c r="K1" s="20" t="s">
        <v>62</v>
      </c>
    </row>
    <row r="2" spans="1:11" ht="18.75" customHeight="1">
      <c r="A2" s="18" t="s">
        <v>1420</v>
      </c>
      <c r="B2" s="29" t="s">
        <v>879</v>
      </c>
      <c r="C2" s="17" t="s">
        <v>1421</v>
      </c>
      <c r="D2" s="17">
        <v>9</v>
      </c>
      <c r="E2" s="24">
        <v>41082</v>
      </c>
      <c r="F2" s="32">
        <v>39499</v>
      </c>
      <c r="G2" s="35">
        <f aca="true" t="shared" si="0" ref="G2:G14">F2-$H$1</f>
        <v>2973</v>
      </c>
      <c r="H2" s="32"/>
      <c r="I2" s="18" t="str">
        <f aca="true" t="shared" si="1" ref="I2:I14">SUBSTITUTE(SUBSTITUTE(SUBSTITUTE(SUBSTITUTE(SUBSTITUTE(SUBSTITUTE(SUBSTITUTE(J2,"1","物質"),"2","製剤"),"3","併用"),"4","第2医薬"),"5","用法用量"),"6","診断マーカー"),"7","製法")</f>
        <v>物質</v>
      </c>
      <c r="J2" s="18">
        <v>1</v>
      </c>
      <c r="K2" s="20" t="s">
        <v>878</v>
      </c>
    </row>
    <row r="3" spans="1:11" ht="18.75" customHeight="1">
      <c r="A3" s="18" t="s">
        <v>1422</v>
      </c>
      <c r="B3" s="29" t="s">
        <v>877</v>
      </c>
      <c r="C3" s="30" t="s">
        <v>1437</v>
      </c>
      <c r="D3" s="17">
        <v>18</v>
      </c>
      <c r="E3" s="24">
        <v>41135</v>
      </c>
      <c r="F3" s="32">
        <v>39499</v>
      </c>
      <c r="G3" s="35">
        <f t="shared" si="0"/>
        <v>2973</v>
      </c>
      <c r="H3" s="32"/>
      <c r="I3" s="18" t="str">
        <f t="shared" si="1"/>
        <v>物質</v>
      </c>
      <c r="J3" s="18">
        <v>1</v>
      </c>
      <c r="K3" s="20" t="s">
        <v>1423</v>
      </c>
    </row>
    <row r="4" spans="1:11" ht="18.75" customHeight="1">
      <c r="A4" s="18" t="s">
        <v>1424</v>
      </c>
      <c r="B4" s="29" t="s">
        <v>876</v>
      </c>
      <c r="C4" s="30" t="s">
        <v>1438</v>
      </c>
      <c r="D4" s="17">
        <v>15</v>
      </c>
      <c r="E4" s="24">
        <v>40050</v>
      </c>
      <c r="F4" s="32">
        <v>39504</v>
      </c>
      <c r="G4" s="35">
        <f t="shared" si="0"/>
        <v>2978</v>
      </c>
      <c r="H4" s="32"/>
      <c r="I4" s="18" t="str">
        <f t="shared" si="1"/>
        <v>物質</v>
      </c>
      <c r="J4" s="18">
        <v>1</v>
      </c>
      <c r="K4" s="20" t="s">
        <v>1425</v>
      </c>
    </row>
    <row r="5" spans="1:11" ht="18.75" customHeight="1">
      <c r="A5" s="18" t="s">
        <v>1426</v>
      </c>
      <c r="B5" s="29" t="s">
        <v>875</v>
      </c>
      <c r="D5" s="17">
        <v>2</v>
      </c>
      <c r="E5" s="24">
        <v>40050</v>
      </c>
      <c r="F5" s="32">
        <v>40050</v>
      </c>
      <c r="G5" s="35">
        <f t="shared" si="0"/>
        <v>3524</v>
      </c>
      <c r="H5" s="32"/>
      <c r="I5" s="18" t="str">
        <f t="shared" si="1"/>
        <v>物質</v>
      </c>
      <c r="J5" s="18">
        <v>1</v>
      </c>
      <c r="K5" s="20" t="s">
        <v>1425</v>
      </c>
    </row>
    <row r="6" spans="1:11" ht="18.75" customHeight="1">
      <c r="A6" s="18" t="s">
        <v>1427</v>
      </c>
      <c r="B6" s="29" t="s">
        <v>874</v>
      </c>
      <c r="D6" s="17">
        <v>1</v>
      </c>
      <c r="E6" s="24">
        <v>41450</v>
      </c>
      <c r="F6" s="32">
        <v>41450</v>
      </c>
      <c r="G6" s="35">
        <f t="shared" si="0"/>
        <v>4924</v>
      </c>
      <c r="H6" s="32"/>
      <c r="I6" s="18" t="str">
        <f t="shared" si="1"/>
        <v>物質</v>
      </c>
      <c r="J6" s="18">
        <v>1</v>
      </c>
      <c r="K6" s="20" t="s">
        <v>423</v>
      </c>
    </row>
    <row r="7" spans="1:11" ht="18.75" customHeight="1">
      <c r="A7" s="18" t="s">
        <v>1428</v>
      </c>
      <c r="B7" s="29" t="s">
        <v>873</v>
      </c>
      <c r="D7" s="17">
        <v>2</v>
      </c>
      <c r="E7" s="24">
        <v>41093</v>
      </c>
      <c r="F7" s="32">
        <v>41093</v>
      </c>
      <c r="G7" s="35">
        <f t="shared" si="0"/>
        <v>4567</v>
      </c>
      <c r="H7" s="32"/>
      <c r="I7" s="18" t="str">
        <f t="shared" si="1"/>
        <v>第2医薬</v>
      </c>
      <c r="J7" s="18">
        <v>4</v>
      </c>
      <c r="K7" s="20" t="s">
        <v>872</v>
      </c>
    </row>
    <row r="8" spans="1:11" ht="18.75" customHeight="1">
      <c r="A8" s="18" t="s">
        <v>1429</v>
      </c>
      <c r="B8" s="27" t="s">
        <v>1330</v>
      </c>
      <c r="D8" s="17">
        <v>15</v>
      </c>
      <c r="E8" s="24">
        <v>38055</v>
      </c>
      <c r="F8" s="32">
        <v>38055</v>
      </c>
      <c r="G8" s="35">
        <f t="shared" si="0"/>
        <v>1529</v>
      </c>
      <c r="H8" s="32"/>
      <c r="I8" s="18" t="str">
        <f t="shared" si="1"/>
        <v>第2医薬</v>
      </c>
      <c r="J8" s="18">
        <v>4</v>
      </c>
      <c r="K8" s="20" t="s">
        <v>871</v>
      </c>
    </row>
    <row r="9" spans="1:11" ht="18.75" customHeight="1">
      <c r="A9" s="18" t="s">
        <v>1430</v>
      </c>
      <c r="B9" s="27" t="s">
        <v>1331</v>
      </c>
      <c r="D9" s="17">
        <v>11</v>
      </c>
      <c r="E9" s="24">
        <v>38474</v>
      </c>
      <c r="F9" s="32">
        <v>38474</v>
      </c>
      <c r="G9" s="35">
        <f t="shared" si="0"/>
        <v>1948</v>
      </c>
      <c r="H9" s="32"/>
      <c r="I9" s="18" t="str">
        <f t="shared" si="1"/>
        <v>第2医薬</v>
      </c>
      <c r="J9" s="18">
        <v>4</v>
      </c>
      <c r="K9" s="20" t="s">
        <v>870</v>
      </c>
    </row>
    <row r="10" spans="1:11" ht="18.75" customHeight="1">
      <c r="A10" s="18" t="s">
        <v>1431</v>
      </c>
      <c r="B10" s="27" t="s">
        <v>869</v>
      </c>
      <c r="D10" s="17">
        <v>11</v>
      </c>
      <c r="E10" s="24">
        <v>39486</v>
      </c>
      <c r="F10" s="32">
        <v>39486</v>
      </c>
      <c r="G10" s="35">
        <f t="shared" si="0"/>
        <v>2960</v>
      </c>
      <c r="H10" s="32"/>
      <c r="I10" s="18" t="str">
        <f t="shared" si="1"/>
        <v>第2医薬</v>
      </c>
      <c r="J10" s="18">
        <v>4</v>
      </c>
      <c r="K10" s="20" t="s">
        <v>1432</v>
      </c>
    </row>
    <row r="11" spans="1:11" ht="18.75" customHeight="1">
      <c r="A11" s="18" t="s">
        <v>1433</v>
      </c>
      <c r="B11" s="27" t="s">
        <v>1332</v>
      </c>
      <c r="D11" s="17">
        <v>1</v>
      </c>
      <c r="E11" s="24">
        <v>41627</v>
      </c>
      <c r="F11" s="32">
        <v>41627</v>
      </c>
      <c r="G11" s="35">
        <f t="shared" si="0"/>
        <v>5101</v>
      </c>
      <c r="H11" s="32"/>
      <c r="I11" s="18" t="str">
        <f t="shared" si="1"/>
        <v>診断マーカー</v>
      </c>
      <c r="J11" s="18">
        <v>6</v>
      </c>
      <c r="K11" s="20" t="s">
        <v>868</v>
      </c>
    </row>
    <row r="12" spans="1:11" ht="18.75" customHeight="1">
      <c r="A12" s="18" t="s">
        <v>1434</v>
      </c>
      <c r="B12" s="29" t="s">
        <v>867</v>
      </c>
      <c r="C12" s="30" t="s">
        <v>1439</v>
      </c>
      <c r="D12" s="17">
        <v>10</v>
      </c>
      <c r="E12" s="24">
        <v>40711</v>
      </c>
      <c r="F12" s="32">
        <v>40164</v>
      </c>
      <c r="G12" s="35">
        <f t="shared" si="0"/>
        <v>3638</v>
      </c>
      <c r="H12" s="32"/>
      <c r="I12" s="18" t="str">
        <f t="shared" si="1"/>
        <v>製法</v>
      </c>
      <c r="J12" s="18">
        <v>7</v>
      </c>
      <c r="K12" s="20" t="s">
        <v>866</v>
      </c>
    </row>
    <row r="13" spans="1:11" ht="18.75" customHeight="1">
      <c r="A13" s="18" t="s">
        <v>1435</v>
      </c>
      <c r="B13" s="29" t="s">
        <v>865</v>
      </c>
      <c r="D13" s="17">
        <v>1</v>
      </c>
      <c r="E13" s="24">
        <v>41617</v>
      </c>
      <c r="F13" s="32">
        <v>41617</v>
      </c>
      <c r="G13" s="35">
        <f t="shared" si="0"/>
        <v>5091</v>
      </c>
      <c r="H13" s="32"/>
      <c r="I13" s="18" t="str">
        <f t="shared" si="1"/>
        <v>製法</v>
      </c>
      <c r="J13" s="18">
        <v>7</v>
      </c>
      <c r="K13" s="20" t="s">
        <v>113</v>
      </c>
    </row>
    <row r="14" spans="1:11" ht="18.75" customHeight="1">
      <c r="A14" s="18" t="s">
        <v>1436</v>
      </c>
      <c r="B14" s="27" t="s">
        <v>1333</v>
      </c>
      <c r="D14" s="17">
        <v>1</v>
      </c>
      <c r="E14" s="24">
        <v>41617</v>
      </c>
      <c r="F14" s="32">
        <v>41617</v>
      </c>
      <c r="G14" s="35">
        <f t="shared" si="0"/>
        <v>5091</v>
      </c>
      <c r="H14" s="32"/>
      <c r="I14" s="18" t="str">
        <f t="shared" si="1"/>
        <v>製法</v>
      </c>
      <c r="J14" s="18">
        <v>7</v>
      </c>
      <c r="K14" s="20" t="s">
        <v>864</v>
      </c>
    </row>
    <row r="15" spans="1:5" ht="18.75" customHeight="1">
      <c r="A15" s="18"/>
      <c r="E15" s="24"/>
    </row>
    <row r="16" spans="1:5" ht="18.75" customHeight="1">
      <c r="A16" s="18"/>
      <c r="E16" s="24"/>
    </row>
  </sheetData>
  <sheetProtection/>
  <printOptions/>
  <pageMargins left="0.7" right="0.7" top="0.75" bottom="0.75" header="0.3" footer="0.3"/>
  <pageSetup horizontalDpi="300" verticalDpi="300" orientation="portrait" paperSize="9" scale="20" r:id="rId1"/>
  <headerFooter>
    <oddHeader>&amp;C&amp;36Tildrakizumab　2月度委員会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thms</dc:creator>
  <cp:keywords/>
  <dc:description/>
  <cp:lastModifiedBy>oshiro</cp:lastModifiedBy>
  <cp:lastPrinted>2014-06-27T06:34:37Z</cp:lastPrinted>
  <dcterms:created xsi:type="dcterms:W3CDTF">2008-11-27T05:49:12Z</dcterms:created>
  <dcterms:modified xsi:type="dcterms:W3CDTF">2015-09-09T05:41:04Z</dcterms:modified>
  <cp:category/>
  <cp:version/>
  <cp:contentType/>
  <cp:contentStatus/>
</cp:coreProperties>
</file>