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Hakata\Desktop\①業種別部会\"/>
    </mc:Choice>
  </mc:AlternateContent>
  <xr:revisionPtr revIDLastSave="0" documentId="8_{BEEDA46C-E379-43EC-AC0C-E0BC253AE241}" xr6:coauthVersionLast="47" xr6:coauthVersionMax="47" xr10:uidLastSave="{00000000-0000-0000-0000-000000000000}"/>
  <bookViews>
    <workbookView xWindow="-108" yWindow="-108" windowWidth="23256" windowHeight="12576" tabRatio="717" xr2:uid="{00000000-000D-0000-FFFF-FFFF00000000}"/>
  </bookViews>
  <sheets>
    <sheet name="記入例" sheetId="9" r:id="rId1"/>
    <sheet name="記入例（合同部会）"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7" i="9" l="1"/>
  <c r="D67" i="9"/>
  <c r="G51" i="6" l="1"/>
  <c r="L21" i="6" l="1"/>
  <c r="G39" i="6"/>
  <c r="G56" i="6"/>
  <c r="G47" i="6"/>
  <c r="G13" i="6"/>
  <c r="G14" i="6" s="1"/>
  <c r="G15" i="6" s="1"/>
  <c r="G16" i="6" s="1"/>
  <c r="G17" i="6" s="1"/>
  <c r="G18" i="6" s="1"/>
  <c r="G19" i="6" s="1"/>
  <c r="G20" i="6" s="1"/>
  <c r="G21" i="6" s="1"/>
  <c r="G22" i="6" s="1"/>
  <c r="G23" i="6" s="1"/>
  <c r="G24" i="6" s="1"/>
  <c r="G25" i="6" s="1"/>
  <c r="G26" i="6" s="1"/>
  <c r="G27" i="6" s="1"/>
  <c r="G28" i="6" s="1"/>
  <c r="G29" i="6" s="1"/>
  <c r="G30" i="6" s="1"/>
  <c r="G31" i="6" s="1"/>
  <c r="G32" i="6" s="1"/>
  <c r="D34" i="6"/>
  <c r="E34" i="6"/>
  <c r="G33" i="6" l="1"/>
  <c r="G60" i="9"/>
  <c r="G43" i="9"/>
  <c r="G41" i="9"/>
  <c r="G62" i="9"/>
  <c r="G57" i="9"/>
  <c r="G55" i="9"/>
  <c r="G51" i="9"/>
  <c r="G47" i="9"/>
  <c r="K7" i="6" l="1"/>
  <c r="L12" i="6" s="1"/>
  <c r="L17" i="9"/>
  <c r="L31" i="9"/>
  <c r="D37" i="9"/>
  <c r="E37" i="9"/>
  <c r="G10" i="9"/>
  <c r="G11" i="9" s="1"/>
  <c r="G12" i="9" s="1"/>
  <c r="G13" i="9" s="1"/>
  <c r="L24" i="6" l="1"/>
  <c r="G14" i="9"/>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L34" i="9"/>
</calcChain>
</file>

<file path=xl/sharedStrings.xml><?xml version="1.0" encoding="utf-8"?>
<sst xmlns="http://schemas.openxmlformats.org/spreadsheetml/2006/main" count="323" uniqueCount="109">
  <si>
    <t>月日</t>
    <rPh sb="0" eb="2">
      <t>ガッピ</t>
    </rPh>
    <phoneticPr fontId="2"/>
  </si>
  <si>
    <t>入金</t>
    <rPh sb="0" eb="2">
      <t>ニュウキン</t>
    </rPh>
    <phoneticPr fontId="2"/>
  </si>
  <si>
    <t>出金</t>
    <rPh sb="0" eb="2">
      <t>シュッキン</t>
    </rPh>
    <phoneticPr fontId="2"/>
  </si>
  <si>
    <t>前年度繰越</t>
    <rPh sb="0" eb="3">
      <t>ゼンネンド</t>
    </rPh>
    <rPh sb="3" eb="5">
      <t>クリコシ</t>
    </rPh>
    <phoneticPr fontId="2"/>
  </si>
  <si>
    <t>翌年度へ繰越</t>
    <rPh sb="0" eb="3">
      <t>ヨクネンド</t>
    </rPh>
    <rPh sb="4" eb="6">
      <t>クリコシ</t>
    </rPh>
    <phoneticPr fontId="2"/>
  </si>
  <si>
    <t>合計</t>
    <rPh sb="0" eb="2">
      <t>ゴウケイ</t>
    </rPh>
    <phoneticPr fontId="2"/>
  </si>
  <si>
    <t>残高</t>
    <rPh sb="0" eb="2">
      <t>ザンダカ</t>
    </rPh>
    <phoneticPr fontId="2"/>
  </si>
  <si>
    <t>講師謝礼</t>
    <rPh sb="0" eb="2">
      <t>コウシ</t>
    </rPh>
    <rPh sb="2" eb="4">
      <t>シャレイ</t>
    </rPh>
    <phoneticPr fontId="2"/>
  </si>
  <si>
    <t>第1回部会</t>
    <rPh sb="0" eb="1">
      <t>ダイ</t>
    </rPh>
    <rPh sb="2" eb="3">
      <t>カイ</t>
    </rPh>
    <rPh sb="3" eb="5">
      <t>ブカイ</t>
    </rPh>
    <phoneticPr fontId="2"/>
  </si>
  <si>
    <t>第2回部会</t>
    <rPh sb="0" eb="1">
      <t>ダイ</t>
    </rPh>
    <rPh sb="2" eb="3">
      <t>カイ</t>
    </rPh>
    <rPh sb="3" eb="5">
      <t>ブカイ</t>
    </rPh>
    <phoneticPr fontId="2"/>
  </si>
  <si>
    <t>第3回部会</t>
    <rPh sb="0" eb="1">
      <t>ダイ</t>
    </rPh>
    <rPh sb="2" eb="3">
      <t>カイ</t>
    </rPh>
    <rPh sb="3" eb="5">
      <t>ブカイ</t>
    </rPh>
    <phoneticPr fontId="2"/>
  </si>
  <si>
    <t>第4回部会</t>
    <rPh sb="0" eb="1">
      <t>ダイ</t>
    </rPh>
    <rPh sb="2" eb="3">
      <t>カイ</t>
    </rPh>
    <rPh sb="3" eb="5">
      <t>ブカイ</t>
    </rPh>
    <phoneticPr fontId="2"/>
  </si>
  <si>
    <t>備考</t>
    <rPh sb="0" eb="2">
      <t>ビコウ</t>
    </rPh>
    <phoneticPr fontId="2"/>
  </si>
  <si>
    <t>利息</t>
    <rPh sb="0" eb="2">
      <t>リソク</t>
    </rPh>
    <phoneticPr fontId="2"/>
  </si>
  <si>
    <t>幹事会</t>
    <rPh sb="0" eb="3">
      <t>カンジカイ</t>
    </rPh>
    <phoneticPr fontId="2"/>
  </si>
  <si>
    <t>1）収入の部</t>
    <rPh sb="2" eb="4">
      <t>シュウニュウ</t>
    </rPh>
    <rPh sb="5" eb="6">
      <t>ブ</t>
    </rPh>
    <phoneticPr fontId="2"/>
  </si>
  <si>
    <t>2）支出の部</t>
    <rPh sb="2" eb="4">
      <t>シシュツ</t>
    </rPh>
    <rPh sb="5" eb="6">
      <t>ブ</t>
    </rPh>
    <phoneticPr fontId="2"/>
  </si>
  <si>
    <t>3）次期繰越</t>
    <rPh sb="2" eb="4">
      <t>ジキ</t>
    </rPh>
    <rPh sb="4" eb="6">
      <t>クリコシ</t>
    </rPh>
    <phoneticPr fontId="2"/>
  </si>
  <si>
    <t>当年度収入計</t>
    <rPh sb="0" eb="1">
      <t>トウ</t>
    </rPh>
    <rPh sb="1" eb="3">
      <t>ネンド</t>
    </rPh>
    <rPh sb="3" eb="5">
      <t>シュウニュウ</t>
    </rPh>
    <rPh sb="5" eb="6">
      <t>ケイ</t>
    </rPh>
    <phoneticPr fontId="2"/>
  </si>
  <si>
    <t>当年度支出計</t>
    <rPh sb="0" eb="1">
      <t>トウ</t>
    </rPh>
    <rPh sb="1" eb="3">
      <t>ネンド</t>
    </rPh>
    <rPh sb="3" eb="5">
      <t>シシュツ</t>
    </rPh>
    <rPh sb="5" eb="6">
      <t>ケイ</t>
    </rPh>
    <phoneticPr fontId="2"/>
  </si>
  <si>
    <t>上記の通り相違ありません。</t>
    <rPh sb="0" eb="2">
      <t>ジョウキ</t>
    </rPh>
    <rPh sb="3" eb="4">
      <t>トオ</t>
    </rPh>
    <rPh sb="5" eb="7">
      <t>ソウイ</t>
    </rPh>
    <phoneticPr fontId="2"/>
  </si>
  <si>
    <t>○○　○○　印</t>
    <rPh sb="6" eb="7">
      <t>イン</t>
    </rPh>
    <phoneticPr fontId="2"/>
  </si>
  <si>
    <t>会費　幹事会</t>
    <rPh sb="0" eb="2">
      <t>カイヒ</t>
    </rPh>
    <rPh sb="3" eb="6">
      <t>カンジカイ</t>
    </rPh>
    <phoneticPr fontId="2"/>
  </si>
  <si>
    <t>費目</t>
    <rPh sb="0" eb="2">
      <t>ヒモク</t>
    </rPh>
    <phoneticPr fontId="2"/>
  </si>
  <si>
    <t>分担金戻り</t>
    <rPh sb="0" eb="3">
      <t>ブンタンキン</t>
    </rPh>
    <rPh sb="3" eb="4">
      <t>モド</t>
    </rPh>
    <phoneticPr fontId="2"/>
  </si>
  <si>
    <t>分担金</t>
    <rPh sb="0" eb="3">
      <t>ブンタンキン</t>
    </rPh>
    <phoneticPr fontId="2"/>
  </si>
  <si>
    <t>会費</t>
    <rPh sb="0" eb="2">
      <t>カイヒ</t>
    </rPh>
    <phoneticPr fontId="2"/>
  </si>
  <si>
    <t>摘要</t>
    <rPh sb="0" eb="2">
      <t>テキヨウ</t>
    </rPh>
    <phoneticPr fontId="2"/>
  </si>
  <si>
    <t>5,000円×5</t>
    <rPh sb="5" eb="6">
      <t>エン</t>
    </rPh>
    <phoneticPr fontId="2"/>
  </si>
  <si>
    <t>お茶代</t>
    <rPh sb="1" eb="2">
      <t>チャ</t>
    </rPh>
    <rPh sb="2" eb="3">
      <t>ダイ</t>
    </rPh>
    <phoneticPr fontId="2"/>
  </si>
  <si>
    <t>○○店</t>
    <rPh sb="2" eb="3">
      <t>ミセ</t>
    </rPh>
    <phoneticPr fontId="2"/>
  </si>
  <si>
    <t>懇親会</t>
    <rPh sb="0" eb="2">
      <t>コンシン</t>
    </rPh>
    <rPh sb="2" eb="3">
      <t>カイ</t>
    </rPh>
    <phoneticPr fontId="2"/>
  </si>
  <si>
    <t>会場代</t>
    <rPh sb="0" eb="2">
      <t>カイジョウ</t>
    </rPh>
    <rPh sb="2" eb="3">
      <t>ダイ</t>
    </rPh>
    <phoneticPr fontId="2"/>
  </si>
  <si>
    <t>○○施設</t>
    <rPh sb="2" eb="4">
      <t>シセツ</t>
    </rPh>
    <phoneticPr fontId="2"/>
  </si>
  <si>
    <t>協会より 補助金</t>
    <rPh sb="0" eb="2">
      <t>キョウカイ</t>
    </rPh>
    <rPh sb="5" eb="8">
      <t>ホジョキン</t>
    </rPh>
    <phoneticPr fontId="2"/>
  </si>
  <si>
    <t>○○店</t>
    <rPh sb="2" eb="3">
      <t>テン</t>
    </rPh>
    <phoneticPr fontId="2"/>
  </si>
  <si>
    <t>雑収入</t>
    <rPh sb="0" eb="3">
      <t>ザツシュウニュウ</t>
    </rPh>
    <phoneticPr fontId="2"/>
  </si>
  <si>
    <t>○○銀行</t>
    <rPh sb="2" eb="4">
      <t>ギンコウ</t>
    </rPh>
    <phoneticPr fontId="2"/>
  </si>
  <si>
    <t>7,000×50名</t>
    <rPh sb="8" eb="9">
      <t>メイ</t>
    </rPh>
    <phoneticPr fontId="2"/>
  </si>
  <si>
    <t>協会へ支払</t>
    <rPh sb="0" eb="2">
      <t>キョウカイ</t>
    </rPh>
    <rPh sb="3" eb="5">
      <t>シハライ</t>
    </rPh>
    <phoneticPr fontId="2"/>
  </si>
  <si>
    <t>6000*50名</t>
    <rPh sb="7" eb="8">
      <t>メイ</t>
    </rPh>
    <phoneticPr fontId="2"/>
  </si>
  <si>
    <t>6,000円×6</t>
    <rPh sb="5" eb="6">
      <t>エン</t>
    </rPh>
    <phoneticPr fontId="2"/>
  </si>
  <si>
    <t>三業種</t>
    <rPh sb="0" eb="1">
      <t>サン</t>
    </rPh>
    <rPh sb="1" eb="3">
      <t>ギョウシュ</t>
    </rPh>
    <phoneticPr fontId="2"/>
  </si>
  <si>
    <t>分担金払い</t>
    <rPh sb="0" eb="3">
      <t>ブンタンキン</t>
    </rPh>
    <rPh sb="3" eb="4">
      <t>ハラ</t>
    </rPh>
    <phoneticPr fontId="2"/>
  </si>
  <si>
    <t>合同部会分担金</t>
    <rPh sb="0" eb="2">
      <t>ゴウドウ</t>
    </rPh>
    <rPh sb="2" eb="4">
      <t>ブカイ</t>
    </rPh>
    <rPh sb="4" eb="6">
      <t>ブンタン</t>
    </rPh>
    <rPh sb="6" eb="7">
      <t>キン</t>
    </rPh>
    <phoneticPr fontId="2"/>
  </si>
  <si>
    <t>前期繰越金</t>
    <rPh sb="0" eb="2">
      <t>ゼンキ</t>
    </rPh>
    <rPh sb="2" eb="4">
      <t>クリコシ</t>
    </rPh>
    <rPh sb="4" eb="5">
      <t>キン</t>
    </rPh>
    <phoneticPr fontId="2"/>
  </si>
  <si>
    <t>第1回幹事会</t>
    <rPh sb="0" eb="1">
      <t>ダイ</t>
    </rPh>
    <rPh sb="2" eb="3">
      <t>カイ</t>
    </rPh>
    <rPh sb="3" eb="5">
      <t>カンジ</t>
    </rPh>
    <phoneticPr fontId="2"/>
  </si>
  <si>
    <t>第2回幹事会</t>
    <rPh sb="0" eb="1">
      <t>ダイ</t>
    </rPh>
    <rPh sb="2" eb="3">
      <t>カイ</t>
    </rPh>
    <rPh sb="3" eb="5">
      <t>カンジ</t>
    </rPh>
    <phoneticPr fontId="2"/>
  </si>
  <si>
    <t>第3回幹事会</t>
    <rPh sb="0" eb="1">
      <t>ダイ</t>
    </rPh>
    <rPh sb="2" eb="3">
      <t>カイ</t>
    </rPh>
    <rPh sb="3" eb="5">
      <t>カンジ</t>
    </rPh>
    <phoneticPr fontId="2"/>
  </si>
  <si>
    <t>旅行保険</t>
    <rPh sb="0" eb="2">
      <t>リョコウ</t>
    </rPh>
    <rPh sb="2" eb="4">
      <t>ホケン</t>
    </rPh>
    <phoneticPr fontId="2"/>
  </si>
  <si>
    <t>宿泊代</t>
    <rPh sb="0" eb="2">
      <t>シュクハク</t>
    </rPh>
    <rPh sb="2" eb="3">
      <t>ダイ</t>
    </rPh>
    <phoneticPr fontId="2"/>
  </si>
  <si>
    <t>バス代</t>
    <rPh sb="2" eb="3">
      <t>ダイ</t>
    </rPh>
    <phoneticPr fontId="2"/>
  </si>
  <si>
    <t>添乗員交通費</t>
    <rPh sb="0" eb="3">
      <t>テンジョウイン</t>
    </rPh>
    <rPh sb="3" eb="6">
      <t>コウツウヒ</t>
    </rPh>
    <phoneticPr fontId="2"/>
  </si>
  <si>
    <t>第4回幹事会議</t>
    <rPh sb="0" eb="1">
      <t>ダイ</t>
    </rPh>
    <rPh sb="2" eb="3">
      <t>カイ</t>
    </rPh>
    <rPh sb="3" eb="5">
      <t>カンジ</t>
    </rPh>
    <rPh sb="5" eb="7">
      <t>カイギ</t>
    </rPh>
    <phoneticPr fontId="2"/>
  </si>
  <si>
    <t>分担返金</t>
    <rPh sb="0" eb="2">
      <t>ブンタン</t>
    </rPh>
    <rPh sb="2" eb="4">
      <t>ヘンキン</t>
    </rPh>
    <phoneticPr fontId="2"/>
  </si>
  <si>
    <t>振込手数料</t>
    <rPh sb="0" eb="2">
      <t>フリコミ</t>
    </rPh>
    <rPh sb="2" eb="5">
      <t>テスウリョウ</t>
    </rPh>
    <phoneticPr fontId="2"/>
  </si>
  <si>
    <t>分担金返金</t>
    <rPh sb="0" eb="2">
      <t>ブンタン</t>
    </rPh>
    <rPh sb="2" eb="3">
      <t>キン</t>
    </rPh>
    <rPh sb="3" eb="5">
      <t>ヘンキン</t>
    </rPh>
    <phoneticPr fontId="2"/>
  </si>
  <si>
    <t>次期繰越金</t>
    <rPh sb="0" eb="2">
      <t>ジキ</t>
    </rPh>
    <rPh sb="2" eb="4">
      <t>クリコシ</t>
    </rPh>
    <rPh sb="4" eb="5">
      <t>キン</t>
    </rPh>
    <phoneticPr fontId="2"/>
  </si>
  <si>
    <t>会計責任者：</t>
    <rPh sb="0" eb="2">
      <t>カイケイ</t>
    </rPh>
    <rPh sb="2" eb="5">
      <t>セキニンシャ</t>
    </rPh>
    <phoneticPr fontId="2"/>
  </si>
  <si>
    <t>雑費</t>
    <rPh sb="0" eb="2">
      <t>ザッピ</t>
    </rPh>
    <phoneticPr fontId="2"/>
  </si>
  <si>
    <t>文房具他</t>
    <rPh sb="0" eb="3">
      <t>ブンボウグ</t>
    </rPh>
    <rPh sb="3" eb="4">
      <t>ホカ</t>
    </rPh>
    <phoneticPr fontId="2"/>
  </si>
  <si>
    <t>円</t>
    <rPh sb="0" eb="1">
      <t>エン</t>
    </rPh>
    <phoneticPr fontId="2"/>
  </si>
  <si>
    <t>補助費</t>
    <rPh sb="0" eb="2">
      <t>ホジョ</t>
    </rPh>
    <rPh sb="2" eb="3">
      <t>ヒ</t>
    </rPh>
    <phoneticPr fontId="2"/>
  </si>
  <si>
    <t>分担金</t>
    <rPh sb="0" eb="2">
      <t>ブンタン</t>
    </rPh>
    <rPh sb="2" eb="3">
      <t>キン</t>
    </rPh>
    <phoneticPr fontId="2"/>
  </si>
  <si>
    <t>④集計を基に会計報告を作成する</t>
    <rPh sb="1" eb="3">
      <t>シュウケイ</t>
    </rPh>
    <rPh sb="4" eb="5">
      <t>モト</t>
    </rPh>
    <rPh sb="6" eb="8">
      <t>カイケイ</t>
    </rPh>
    <rPh sb="8" eb="10">
      <t>ホウコク</t>
    </rPh>
    <rPh sb="11" eb="13">
      <t>サクセイ</t>
    </rPh>
    <phoneticPr fontId="2"/>
  </si>
  <si>
    <t>⑤会計報告、金銭出納帳、領収証の綴りを期日までに事務局へ提出する</t>
    <rPh sb="1" eb="3">
      <t>カイケイ</t>
    </rPh>
    <rPh sb="3" eb="5">
      <t>ホウコク</t>
    </rPh>
    <rPh sb="6" eb="8">
      <t>キンセン</t>
    </rPh>
    <rPh sb="8" eb="11">
      <t>スイトウチョウ</t>
    </rPh>
    <rPh sb="12" eb="15">
      <t>リョウシュウショウ</t>
    </rPh>
    <rPh sb="16" eb="17">
      <t>ツヅ</t>
    </rPh>
    <rPh sb="19" eb="21">
      <t>キジツ</t>
    </rPh>
    <rPh sb="24" eb="27">
      <t>ジムキョク</t>
    </rPh>
    <rPh sb="28" eb="30">
      <t>テイシュツ</t>
    </rPh>
    <phoneticPr fontId="2"/>
  </si>
  <si>
    <t>業種担当役員</t>
    <rPh sb="0" eb="2">
      <t>ギョウシュ</t>
    </rPh>
    <rPh sb="2" eb="4">
      <t>タントウ</t>
    </rPh>
    <rPh sb="4" eb="6">
      <t>ヤクイン</t>
    </rPh>
    <phoneticPr fontId="2"/>
  </si>
  <si>
    <t>会計責任者</t>
    <rPh sb="0" eb="2">
      <t>カイケイ</t>
    </rPh>
    <rPh sb="2" eb="5">
      <t>セキニンシャ</t>
    </rPh>
    <phoneticPr fontId="2"/>
  </si>
  <si>
    <t>）</t>
    <phoneticPr fontId="2"/>
  </si>
  <si>
    <t>）</t>
    <phoneticPr fontId="2"/>
  </si>
  <si>
    <t>業種担当役員　○○　○○　印</t>
    <rPh sb="0" eb="2">
      <t>ギョウシュ</t>
    </rPh>
    <rPh sb="2" eb="4">
      <t>タントウ</t>
    </rPh>
    <rPh sb="4" eb="6">
      <t>ヤクイン</t>
    </rPh>
    <phoneticPr fontId="2"/>
  </si>
  <si>
    <t>会計責任者　○○　○○　印</t>
    <rPh sb="0" eb="2">
      <t>カイケイ</t>
    </rPh>
    <rPh sb="2" eb="5">
      <t>セキニンシャ</t>
    </rPh>
    <phoneticPr fontId="2"/>
  </si>
  <si>
    <t>合同部会</t>
    <rPh sb="0" eb="2">
      <t>ゴウドウ</t>
    </rPh>
    <rPh sb="2" eb="4">
      <t>ブカイ</t>
    </rPh>
    <phoneticPr fontId="2"/>
  </si>
  <si>
    <t>繰越金</t>
    <rPh sb="0" eb="2">
      <t>クリコシ</t>
    </rPh>
    <rPh sb="2" eb="3">
      <t>キン</t>
    </rPh>
    <phoneticPr fontId="2"/>
  </si>
  <si>
    <t>～会計報告までの流れ～</t>
    <rPh sb="1" eb="3">
      <t>カイケイ</t>
    </rPh>
    <rPh sb="3" eb="5">
      <t>ホウコク</t>
    </rPh>
    <rPh sb="8" eb="9">
      <t>ナガ</t>
    </rPh>
    <phoneticPr fontId="2"/>
  </si>
  <si>
    <t>①金銭出納帳を完成させる（領収証を保管し、Ａ４用紙に綴る）</t>
    <rPh sb="13" eb="16">
      <t>リョウシュウショウ</t>
    </rPh>
    <rPh sb="17" eb="19">
      <t>ホカン</t>
    </rPh>
    <rPh sb="23" eb="25">
      <t>ヨウシ</t>
    </rPh>
    <rPh sb="26" eb="27">
      <t>ツヅ</t>
    </rPh>
    <phoneticPr fontId="2"/>
  </si>
  <si>
    <t>②残高が通帳残高と手持ちの現金の合計と合致するか確認する</t>
    <rPh sb="1" eb="3">
      <t>ザンダカ</t>
    </rPh>
    <phoneticPr fontId="2"/>
  </si>
  <si>
    <t>③費目ごとに集計する</t>
  </si>
  <si>
    <t>5,000円×50名</t>
    <rPh sb="5" eb="6">
      <t>エン</t>
    </rPh>
    <rPh sb="9" eb="10">
      <t>３メイ</t>
    </rPh>
    <phoneticPr fontId="2"/>
  </si>
  <si>
    <t>会場代（6/25開催）</t>
    <rPh sb="0" eb="2">
      <t>カイジョウ</t>
    </rPh>
    <rPh sb="2" eb="3">
      <t>ダイ</t>
    </rPh>
    <rPh sb="8" eb="10">
      <t>カイサイ</t>
    </rPh>
    <phoneticPr fontId="2"/>
  </si>
  <si>
    <t>会場代振込手数料</t>
    <rPh sb="0" eb="2">
      <t>カイジョウ</t>
    </rPh>
    <rPh sb="2" eb="3">
      <t>ダイ</t>
    </rPh>
    <rPh sb="3" eb="5">
      <t>フリコミ</t>
    </rPh>
    <rPh sb="5" eb="8">
      <t>テスウリョウ</t>
    </rPh>
    <phoneticPr fontId="2"/>
  </si>
  <si>
    <t>会場代（9/20開催）</t>
    <rPh sb="0" eb="2">
      <t>カイジョウ</t>
    </rPh>
    <rPh sb="2" eb="3">
      <t>ダイ</t>
    </rPh>
    <rPh sb="8" eb="10">
      <t>カイサイ</t>
    </rPh>
    <phoneticPr fontId="2"/>
  </si>
  <si>
    <t>第4回部会　講師謝礼不足分</t>
    <rPh sb="0" eb="1">
      <t>ダイ</t>
    </rPh>
    <rPh sb="2" eb="3">
      <t>５カイ</t>
    </rPh>
    <rPh sb="3" eb="5">
      <t>ブカイ</t>
    </rPh>
    <rPh sb="6" eb="8">
      <t>コウシ</t>
    </rPh>
    <rPh sb="8" eb="10">
      <t>シャレイ</t>
    </rPh>
    <rPh sb="10" eb="13">
      <t>フソクブン</t>
    </rPh>
    <phoneticPr fontId="2"/>
  </si>
  <si>
    <t>内</t>
    <rPh sb="0" eb="1">
      <t>ウチ</t>
    </rPh>
    <phoneticPr fontId="2"/>
  </si>
  <si>
    <t>手持ち現金</t>
    <rPh sb="0" eb="2">
      <t>テモ</t>
    </rPh>
    <rPh sb="3" eb="5">
      <t>ゲンキン</t>
    </rPh>
    <phoneticPr fontId="2"/>
  </si>
  <si>
    <t>通帳残高</t>
    <rPh sb="0" eb="2">
      <t>ツウチョウ</t>
    </rPh>
    <rPh sb="2" eb="4">
      <t>ザンダカ</t>
    </rPh>
    <phoneticPr fontId="2"/>
  </si>
  <si>
    <t>〇〇年○月○日</t>
    <rPh sb="2" eb="3">
      <t>ネン</t>
    </rPh>
    <rPh sb="4" eb="5">
      <t>ツキ</t>
    </rPh>
    <rPh sb="6" eb="7">
      <t>ヒ</t>
    </rPh>
    <phoneticPr fontId="2"/>
  </si>
  <si>
    <t>〇〇年度　○○部会　会計報告</t>
    <rPh sb="2" eb="4">
      <t>ネンド</t>
    </rPh>
    <rPh sb="7" eb="9">
      <t>ブカイ</t>
    </rPh>
    <rPh sb="10" eb="12">
      <t>カイケイ</t>
    </rPh>
    <rPh sb="12" eb="14">
      <t>ホウコク</t>
    </rPh>
    <phoneticPr fontId="2"/>
  </si>
  <si>
    <t>○○年度　○○部会　金銭出納帳</t>
    <rPh sb="2" eb="4">
      <t>ネンド</t>
    </rPh>
    <rPh sb="7" eb="9">
      <t>ブカイ</t>
    </rPh>
    <rPh sb="10" eb="12">
      <t>キンセン</t>
    </rPh>
    <rPh sb="12" eb="15">
      <t>スイトウチョウ</t>
    </rPh>
    <phoneticPr fontId="2"/>
  </si>
  <si>
    <t>○○年度　〇〇合同部会　現金出納帳</t>
    <rPh sb="2" eb="4">
      <t>ネンド</t>
    </rPh>
    <rPh sb="7" eb="9">
      <t>ゴウドウ</t>
    </rPh>
    <rPh sb="9" eb="11">
      <t>ブカイ</t>
    </rPh>
    <rPh sb="12" eb="14">
      <t>ゲンキン</t>
    </rPh>
    <rPh sb="14" eb="17">
      <t>スイトウチョウ</t>
    </rPh>
    <phoneticPr fontId="2"/>
  </si>
  <si>
    <t>関東〇部会</t>
    <rPh sb="0" eb="2">
      <t>カントウ</t>
    </rPh>
    <rPh sb="3" eb="5">
      <t>ブカイ</t>
    </rPh>
    <phoneticPr fontId="2"/>
  </si>
  <si>
    <t>関西〇部会</t>
    <rPh sb="0" eb="2">
      <t>カンサイ</t>
    </rPh>
    <rPh sb="3" eb="5">
      <t>ブカイ</t>
    </rPh>
    <phoneticPr fontId="2"/>
  </si>
  <si>
    <t>〇〇合同部会</t>
    <rPh sb="2" eb="4">
      <t>ゴウドウ</t>
    </rPh>
    <rPh sb="4" eb="6">
      <t>ブカイ</t>
    </rPh>
    <phoneticPr fontId="2"/>
  </si>
  <si>
    <t>旅行保険20名</t>
    <rPh sb="0" eb="2">
      <t>リョコウ</t>
    </rPh>
    <rPh sb="2" eb="4">
      <t>ホケン</t>
    </rPh>
    <rPh sb="6" eb="7">
      <t>メイ</t>
    </rPh>
    <phoneticPr fontId="2"/>
  </si>
  <si>
    <t>〇〇合同部会　会費</t>
    <rPh sb="2" eb="4">
      <t>ゴウドウ</t>
    </rPh>
    <rPh sb="4" eb="6">
      <t>ブカイ</t>
    </rPh>
    <rPh sb="7" eb="9">
      <t>カイヒ</t>
    </rPh>
    <phoneticPr fontId="2"/>
  </si>
  <si>
    <t>〇〇旅行社</t>
    <rPh sb="2" eb="5">
      <t>リョコウシャ</t>
    </rPh>
    <phoneticPr fontId="2"/>
  </si>
  <si>
    <t>15,000×25</t>
    <phoneticPr fontId="2"/>
  </si>
  <si>
    <t>関東〇部会　戻し</t>
    <rPh sb="0" eb="2">
      <t>カントウ</t>
    </rPh>
    <rPh sb="3" eb="5">
      <t>ブカイ</t>
    </rPh>
    <rPh sb="6" eb="7">
      <t>モド</t>
    </rPh>
    <phoneticPr fontId="2"/>
  </si>
  <si>
    <t>関東〇部会　振込手数料</t>
    <rPh sb="0" eb="2">
      <t>カントウ</t>
    </rPh>
    <rPh sb="3" eb="5">
      <t>ブカイ</t>
    </rPh>
    <rPh sb="6" eb="8">
      <t>フリコミ</t>
    </rPh>
    <rPh sb="8" eb="11">
      <t>テスウリョウ</t>
    </rPh>
    <phoneticPr fontId="2"/>
  </si>
  <si>
    <t>関西〇部会　戻り</t>
    <rPh sb="0" eb="2">
      <t>カンサイ</t>
    </rPh>
    <rPh sb="3" eb="5">
      <t>ブカイ</t>
    </rPh>
    <rPh sb="6" eb="7">
      <t>モド</t>
    </rPh>
    <phoneticPr fontId="2"/>
  </si>
  <si>
    <t>関西〇部会　振込手数料</t>
    <rPh sb="0" eb="2">
      <t>カンサイ</t>
    </rPh>
    <rPh sb="3" eb="5">
      <t>ブカイ</t>
    </rPh>
    <rPh sb="6" eb="8">
      <t>フリコミ</t>
    </rPh>
    <rPh sb="8" eb="11">
      <t>テスウリョウ</t>
    </rPh>
    <phoneticPr fontId="2"/>
  </si>
  <si>
    <t>〇〇合同部会分担金払い</t>
    <rPh sb="2" eb="4">
      <t>ゴウドウ</t>
    </rPh>
    <rPh sb="4" eb="6">
      <t>ブカイ</t>
    </rPh>
    <rPh sb="6" eb="9">
      <t>ブンタンキン</t>
    </rPh>
    <rPh sb="9" eb="10">
      <t>ハラ</t>
    </rPh>
    <phoneticPr fontId="2"/>
  </si>
  <si>
    <t>お茶代</t>
    <rPh sb="1" eb="3">
      <t>チャダイ</t>
    </rPh>
    <phoneticPr fontId="2"/>
  </si>
  <si>
    <t>（関西〇部会</t>
    <rPh sb="1" eb="3">
      <t>カンサイ</t>
    </rPh>
    <rPh sb="4" eb="6">
      <t>ブカイ</t>
    </rPh>
    <phoneticPr fontId="2"/>
  </si>
  <si>
    <t>（関東〇部会</t>
    <rPh sb="1" eb="3">
      <t>カントウ</t>
    </rPh>
    <rPh sb="4" eb="6">
      <t>ブカイ</t>
    </rPh>
    <phoneticPr fontId="2"/>
  </si>
  <si>
    <t>〇〇年度　○○合同部会　会計報告</t>
    <rPh sb="2" eb="4">
      <t>ネンド</t>
    </rPh>
    <rPh sb="7" eb="9">
      <t>ゴウドウ</t>
    </rPh>
    <rPh sb="9" eb="11">
      <t>ブカイ</t>
    </rPh>
    <rPh sb="12" eb="14">
      <t>カイケイ</t>
    </rPh>
    <rPh sb="14" eb="16">
      <t>ホウコク</t>
    </rPh>
    <phoneticPr fontId="2"/>
  </si>
  <si>
    <t>合同部会お茶代</t>
    <rPh sb="0" eb="2">
      <t>ゴウドウ</t>
    </rPh>
    <rPh sb="2" eb="4">
      <t>ブカイ</t>
    </rPh>
    <rPh sb="5" eb="7">
      <t>チャダイ</t>
    </rPh>
    <phoneticPr fontId="2"/>
  </si>
  <si>
    <t>軽減税率（8％）</t>
    <rPh sb="0" eb="2">
      <t>ケイゲン</t>
    </rPh>
    <rPh sb="2" eb="4">
      <t>ゼイリツ</t>
    </rPh>
    <phoneticPr fontId="2"/>
  </si>
  <si>
    <t>会計担当者名：</t>
    <rPh sb="0" eb="2">
      <t>カイケイ</t>
    </rPh>
    <rPh sb="2" eb="6">
      <t>タントウシャメイ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</si>
</sst>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ＭＳ Ｐゴシック"/>
      <family val="3"/>
      <charset val="128"/>
    </font>
    <font>
      <sz val="6"/>
      <name val="ＭＳ Ｐゴシック"/>
      <family val="3"/>
      <charset val="128"/>
    </font>
    <font>
      <b/>
      <sz val="10"/>
      <color rgb="FF0070C0"/>
      <name val="Meiryo UI"/>
      <family val="3"/>
      <charset val="128"/>
    </font>
    <font>
      <sz val="10"/>
      <name val="Meiryo UI"/>
      <family val="3"/>
      <charset val="128"/>
    </font>
    <font>
      <b/>
      <sz val="10"/>
      <color rgb="FFFF0000"/>
      <name val="Meiryo UI"/>
      <family val="3"/>
      <charset val="128"/>
    </font>
    <font>
      <b/>
      <sz val="11"/>
      <color rgb="FFFF0000"/>
      <name val="Meiryo UI"/>
      <family val="3"/>
      <charset val="128"/>
    </font>
    <font>
      <sz val="11"/>
      <name val="Meiryo UI"/>
      <family val="3"/>
      <charset val="128"/>
    </font>
    <font>
      <sz val="11"/>
      <color rgb="FFFF0000"/>
      <name val="Meiryo UI"/>
      <family val="3"/>
      <charset val="128"/>
    </font>
    <font>
      <b/>
      <sz val="10"/>
      <name val="Meiryo UI"/>
      <family val="3"/>
      <charset val="128"/>
    </font>
    <font>
      <b/>
      <sz val="11"/>
      <color rgb="FF0070C0"/>
      <name val="Meiryo UI"/>
      <family val="3"/>
      <charset val="128"/>
    </font>
    <font>
      <sz val="9"/>
      <name val="Meiryo UI"/>
      <family val="3"/>
      <charset val="128"/>
    </font>
    <font>
      <b/>
      <sz val="9"/>
      <name val="Meiryo UI"/>
      <family val="3"/>
      <charset val="128"/>
    </font>
    <font>
      <sz val="8"/>
      <name val="Meiryo UI"/>
      <family val="3"/>
      <charset val="128"/>
    </font>
    <font>
      <sz val="10"/>
      <color rgb="FFFF0000"/>
      <name val="Meiryo UI"/>
      <family val="3"/>
      <charset val="128"/>
    </font>
  </fonts>
  <fills count="10">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double">
        <color indexed="64"/>
      </top>
      <bottom style="double">
        <color indexed="64"/>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pplyFill="1">
      <alignment vertical="center"/>
    </xf>
    <xf numFmtId="0" fontId="4" fillId="0" borderId="0" xfId="0" applyFont="1">
      <alignment vertical="center"/>
    </xf>
    <xf numFmtId="0" fontId="5" fillId="0" borderId="0" xfId="0" applyFont="1">
      <alignment vertical="center"/>
    </xf>
    <xf numFmtId="5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lignment horizontal="center" vertical="center"/>
    </xf>
    <xf numFmtId="0" fontId="7" fillId="0" borderId="3" xfId="0" applyFont="1" applyBorder="1">
      <alignment vertical="center"/>
    </xf>
    <xf numFmtId="0" fontId="7" fillId="0" borderId="4" xfId="0" applyFont="1" applyFill="1" applyBorder="1">
      <alignment vertical="center"/>
    </xf>
    <xf numFmtId="0" fontId="7" fillId="0" borderId="4" xfId="0" applyFont="1" applyBorder="1">
      <alignment vertical="center"/>
    </xf>
    <xf numFmtId="0" fontId="4" fillId="0" borderId="5" xfId="0" applyFont="1" applyBorder="1">
      <alignment vertical="center"/>
    </xf>
    <xf numFmtId="0" fontId="6" fillId="0" borderId="0" xfId="0" applyFont="1" applyBorder="1">
      <alignment vertical="center"/>
    </xf>
    <xf numFmtId="56" fontId="4" fillId="0" borderId="1" xfId="0" applyNumberFormat="1" applyFont="1" applyBorder="1" applyAlignment="1">
      <alignment horizontal="left" vertical="center"/>
    </xf>
    <xf numFmtId="0" fontId="7" fillId="0" borderId="6" xfId="0" applyFont="1" applyBorder="1">
      <alignment vertical="center"/>
    </xf>
    <xf numFmtId="0" fontId="7" fillId="0" borderId="0" xfId="0" applyFont="1" applyFill="1" applyBorder="1">
      <alignment vertical="center"/>
    </xf>
    <xf numFmtId="0" fontId="7" fillId="0" borderId="0" xfId="0" applyFont="1" applyBorder="1">
      <alignment vertical="center"/>
    </xf>
    <xf numFmtId="0" fontId="4" fillId="0" borderId="7" xfId="0" applyFont="1" applyBorder="1">
      <alignment vertical="center"/>
    </xf>
    <xf numFmtId="0" fontId="8" fillId="0" borderId="0" xfId="0" applyFont="1" applyBorder="1" applyAlignment="1">
      <alignment vertical="center"/>
    </xf>
    <xf numFmtId="0" fontId="7" fillId="0" borderId="8" xfId="0" applyFont="1" applyBorder="1">
      <alignment vertical="center"/>
    </xf>
    <xf numFmtId="56" fontId="7" fillId="0" borderId="6" xfId="0" applyNumberFormat="1" applyFont="1" applyBorder="1" applyAlignment="1">
      <alignment horizontal="left" vertical="center"/>
    </xf>
    <xf numFmtId="56" fontId="7" fillId="0" borderId="8" xfId="0" applyNumberFormat="1" applyFont="1" applyFill="1" applyBorder="1" applyAlignment="1">
      <alignment horizontal="left" vertical="center"/>
    </xf>
    <xf numFmtId="56" fontId="7" fillId="0" borderId="0" xfId="0" applyNumberFormat="1" applyFont="1" applyBorder="1" applyAlignment="1">
      <alignment horizontal="left" vertical="center"/>
    </xf>
    <xf numFmtId="56" fontId="7" fillId="0" borderId="8" xfId="0" applyNumberFormat="1" applyFont="1" applyBorder="1" applyAlignment="1">
      <alignment horizontal="left" vertical="center"/>
    </xf>
    <xf numFmtId="56" fontId="4" fillId="0" borderId="0" xfId="0" applyNumberFormat="1" applyFont="1">
      <alignment vertical="center"/>
    </xf>
    <xf numFmtId="0" fontId="3" fillId="0" borderId="0" xfId="0" applyFont="1" applyBorder="1">
      <alignment vertical="center"/>
    </xf>
    <xf numFmtId="0" fontId="4" fillId="0" borderId="0" xfId="0" applyFont="1" applyBorder="1">
      <alignment vertical="center"/>
    </xf>
    <xf numFmtId="0" fontId="7" fillId="0" borderId="9" xfId="0" applyFont="1" applyBorder="1">
      <alignment vertical="center"/>
    </xf>
    <xf numFmtId="0" fontId="7" fillId="0" borderId="10" xfId="0" applyFont="1" applyFill="1" applyBorder="1">
      <alignment vertical="center"/>
    </xf>
    <xf numFmtId="0" fontId="7" fillId="0" borderId="10" xfId="0" applyFont="1" applyBorder="1">
      <alignment vertical="center"/>
    </xf>
    <xf numFmtId="0" fontId="4" fillId="0" borderId="11" xfId="0" applyFont="1" applyBorder="1">
      <alignment vertical="center"/>
    </xf>
    <xf numFmtId="9" fontId="4" fillId="2" borderId="1" xfId="2"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56" fontId="11" fillId="0" borderId="1" xfId="0" applyNumberFormat="1" applyFont="1" applyBorder="1" applyAlignment="1">
      <alignment horizontal="left" vertical="center"/>
    </xf>
    <xf numFmtId="56" fontId="11" fillId="6" borderId="1" xfId="0" applyNumberFormat="1" applyFont="1" applyFill="1" applyBorder="1" applyAlignment="1">
      <alignment horizontal="left" vertical="center"/>
    </xf>
    <xf numFmtId="56" fontId="11" fillId="7" borderId="1" xfId="0" applyNumberFormat="1" applyFont="1" applyFill="1" applyBorder="1" applyAlignment="1">
      <alignment horizontal="left" vertical="center"/>
    </xf>
    <xf numFmtId="0" fontId="11" fillId="0" borderId="1" xfId="0" applyFont="1" applyBorder="1">
      <alignment vertical="center"/>
    </xf>
    <xf numFmtId="3" fontId="11" fillId="0" borderId="1" xfId="0" applyNumberFormat="1" applyFont="1" applyBorder="1">
      <alignment vertical="center"/>
    </xf>
    <xf numFmtId="3" fontId="11" fillId="0" borderId="1" xfId="0" applyNumberFormat="1" applyFont="1" applyBorder="1" applyAlignment="1">
      <alignment horizontal="center" vertical="center"/>
    </xf>
    <xf numFmtId="3" fontId="11" fillId="0" borderId="1" xfId="0" applyNumberFormat="1" applyFont="1" applyBorder="1" applyAlignment="1">
      <alignment horizontal="left" vertical="center"/>
    </xf>
    <xf numFmtId="0" fontId="11" fillId="0" borderId="1" xfId="0" applyFont="1" applyFill="1" applyBorder="1">
      <alignment vertical="center"/>
    </xf>
    <xf numFmtId="0" fontId="12" fillId="0" borderId="0" xfId="0" applyFont="1" applyAlignment="1">
      <alignment horizontal="right" vertical="center"/>
    </xf>
    <xf numFmtId="3" fontId="12" fillId="0" borderId="0" xfId="0" applyNumberFormat="1" applyFont="1">
      <alignment vertical="center"/>
    </xf>
    <xf numFmtId="3" fontId="12" fillId="0" borderId="0" xfId="0" applyNumberFormat="1" applyFont="1" applyAlignment="1">
      <alignment horizontal="center" vertical="center"/>
    </xf>
    <xf numFmtId="0" fontId="11" fillId="0" borderId="0" xfId="0" applyFont="1">
      <alignment vertical="center"/>
    </xf>
    <xf numFmtId="0" fontId="11" fillId="7" borderId="1" xfId="0" applyFont="1" applyFill="1" applyBorder="1">
      <alignment vertical="center"/>
    </xf>
    <xf numFmtId="56" fontId="11" fillId="8" borderId="1" xfId="0" applyNumberFormat="1" applyFont="1" applyFill="1" applyBorder="1" applyAlignment="1">
      <alignment horizontal="left"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38" fontId="4" fillId="0" borderId="12" xfId="1" applyFont="1" applyFill="1" applyBorder="1">
      <alignment vertical="center"/>
    </xf>
    <xf numFmtId="38" fontId="4" fillId="0" borderId="13" xfId="1" applyFont="1" applyFill="1" applyBorder="1">
      <alignment vertical="center"/>
    </xf>
    <xf numFmtId="0" fontId="7" fillId="0" borderId="0" xfId="0" applyFont="1" applyFill="1" applyBorder="1" applyAlignment="1">
      <alignment horizontal="center" vertical="center"/>
    </xf>
    <xf numFmtId="0" fontId="7" fillId="0" borderId="6" xfId="0" applyFont="1" applyBorder="1" applyAlignment="1">
      <alignment horizontal="right" vertical="center"/>
    </xf>
    <xf numFmtId="0" fontId="11" fillId="0" borderId="2" xfId="0" applyFont="1" applyFill="1" applyBorder="1">
      <alignment vertical="center"/>
    </xf>
    <xf numFmtId="3" fontId="11" fillId="5" borderId="2" xfId="0" applyNumberFormat="1" applyFont="1" applyFill="1" applyBorder="1">
      <alignment vertical="center"/>
    </xf>
    <xf numFmtId="0" fontId="11" fillId="0" borderId="0" xfId="0" applyFont="1" applyFill="1" applyBorder="1">
      <alignment vertical="center"/>
    </xf>
    <xf numFmtId="3" fontId="11" fillId="0" borderId="0" xfId="0" applyNumberFormat="1" applyFont="1" applyFill="1" applyBorder="1">
      <alignment vertical="center"/>
    </xf>
    <xf numFmtId="0" fontId="11" fillId="0" borderId="0" xfId="0" applyFont="1" applyBorder="1">
      <alignment vertical="center"/>
    </xf>
    <xf numFmtId="3" fontId="11" fillId="0" borderId="0" xfId="0" applyNumberFormat="1" applyFont="1" applyBorder="1">
      <alignment vertical="center"/>
    </xf>
    <xf numFmtId="3" fontId="11" fillId="0" borderId="2" xfId="0" applyNumberFormat="1" applyFont="1" applyFill="1" applyBorder="1">
      <alignment vertical="center"/>
    </xf>
    <xf numFmtId="3" fontId="11" fillId="0" borderId="2" xfId="0" applyNumberFormat="1" applyFont="1" applyBorder="1">
      <alignment vertical="center"/>
    </xf>
    <xf numFmtId="56" fontId="11" fillId="0" borderId="0" xfId="0" applyNumberFormat="1" applyFont="1" applyBorder="1" applyAlignment="1">
      <alignment horizontal="left" vertical="center"/>
    </xf>
    <xf numFmtId="3" fontId="11" fillId="5" borderId="0" xfId="0" applyNumberFormat="1" applyFont="1" applyFill="1" applyBorder="1">
      <alignment vertical="center"/>
    </xf>
    <xf numFmtId="0" fontId="11" fillId="0" borderId="2" xfId="0" applyFont="1" applyBorder="1">
      <alignment vertical="center"/>
    </xf>
    <xf numFmtId="56" fontId="4" fillId="0" borderId="14" xfId="0" applyNumberFormat="1" applyFont="1" applyFill="1" applyBorder="1" applyAlignment="1">
      <alignment horizontal="center" vertical="center"/>
    </xf>
    <xf numFmtId="56" fontId="11" fillId="0" borderId="14" xfId="0" applyNumberFormat="1" applyFont="1" applyFill="1" applyBorder="1" applyAlignment="1">
      <alignment horizontal="left" vertical="center"/>
    </xf>
    <xf numFmtId="56" fontId="4" fillId="0" borderId="0" xfId="0" applyNumberFormat="1" applyFont="1" applyFill="1" applyBorder="1">
      <alignment vertical="center"/>
    </xf>
    <xf numFmtId="0" fontId="13" fillId="2" borderId="1" xfId="0" applyFont="1" applyFill="1" applyBorder="1" applyAlignment="1">
      <alignment horizontal="center" vertical="center"/>
    </xf>
    <xf numFmtId="3" fontId="13" fillId="2" borderId="1" xfId="0" applyNumberFormat="1" applyFont="1" applyFill="1" applyBorder="1" applyAlignment="1">
      <alignment horizontal="center" vertical="center"/>
    </xf>
    <xf numFmtId="9" fontId="13" fillId="2" borderId="1" xfId="2" applyFont="1" applyFill="1" applyBorder="1" applyAlignment="1">
      <alignment horizontal="center" vertical="center"/>
    </xf>
    <xf numFmtId="0" fontId="13" fillId="0" borderId="1" xfId="0" applyFont="1" applyBorder="1">
      <alignment vertical="center"/>
    </xf>
    <xf numFmtId="3" fontId="13" fillId="0" borderId="1" xfId="0" applyNumberFormat="1" applyFont="1" applyBorder="1">
      <alignment vertical="center"/>
    </xf>
    <xf numFmtId="3" fontId="13" fillId="0" borderId="1" xfId="0" applyNumberFormat="1" applyFont="1" applyBorder="1" applyAlignment="1">
      <alignment horizontal="center" vertical="center"/>
    </xf>
    <xf numFmtId="0" fontId="13" fillId="6" borderId="1" xfId="0" applyFont="1" applyFill="1" applyBorder="1">
      <alignment vertical="center"/>
    </xf>
    <xf numFmtId="3" fontId="13" fillId="6" borderId="1" xfId="0" applyNumberFormat="1" applyFont="1" applyFill="1" applyBorder="1">
      <alignment vertical="center"/>
    </xf>
    <xf numFmtId="3" fontId="13" fillId="6" borderId="1" xfId="0" applyNumberFormat="1" applyFont="1" applyFill="1" applyBorder="1" applyAlignment="1">
      <alignment horizontal="center" vertical="center"/>
    </xf>
    <xf numFmtId="0" fontId="13" fillId="7" borderId="1" xfId="0" applyFont="1" applyFill="1" applyBorder="1">
      <alignment vertical="center"/>
    </xf>
    <xf numFmtId="56" fontId="13" fillId="7" borderId="1" xfId="0" applyNumberFormat="1" applyFont="1" applyFill="1" applyBorder="1" applyAlignment="1">
      <alignment horizontal="left" vertical="center"/>
    </xf>
    <xf numFmtId="3" fontId="13" fillId="7" borderId="1" xfId="0" applyNumberFormat="1" applyFont="1" applyFill="1" applyBorder="1">
      <alignment vertical="center"/>
    </xf>
    <xf numFmtId="3" fontId="13" fillId="7" borderId="1" xfId="0" applyNumberFormat="1" applyFont="1" applyFill="1" applyBorder="1" applyAlignment="1">
      <alignment horizontal="center" vertical="center"/>
    </xf>
    <xf numFmtId="0" fontId="13" fillId="8" borderId="1" xfId="0" applyFont="1" applyFill="1" applyBorder="1">
      <alignment vertical="center"/>
    </xf>
    <xf numFmtId="3" fontId="13" fillId="8" borderId="1" xfId="0" applyNumberFormat="1" applyFont="1" applyFill="1" applyBorder="1">
      <alignment vertical="center"/>
    </xf>
    <xf numFmtId="3" fontId="13" fillId="8" borderId="1" xfId="0" applyNumberFormat="1" applyFont="1" applyFill="1" applyBorder="1" applyAlignment="1">
      <alignment horizontal="center" vertical="center"/>
    </xf>
    <xf numFmtId="0" fontId="13" fillId="0" borderId="1" xfId="0" applyFont="1" applyFill="1" applyBorder="1">
      <alignment vertical="center"/>
    </xf>
    <xf numFmtId="56" fontId="11" fillId="2" borderId="1" xfId="0" applyNumberFormat="1" applyFont="1" applyFill="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3" fillId="0" borderId="0" xfId="0" applyFont="1">
      <alignment vertical="center"/>
    </xf>
    <xf numFmtId="38" fontId="4" fillId="0" borderId="0" xfId="1" applyFont="1">
      <alignment vertical="center"/>
    </xf>
    <xf numFmtId="56" fontId="9" fillId="0" borderId="0" xfId="0" applyNumberFormat="1" applyFont="1">
      <alignment vertical="center"/>
    </xf>
    <xf numFmtId="0" fontId="4" fillId="0" borderId="3" xfId="0" applyFont="1" applyBorder="1">
      <alignment vertical="center"/>
    </xf>
    <xf numFmtId="0" fontId="4" fillId="0" borderId="4" xfId="0" applyFont="1" applyFill="1" applyBorder="1">
      <alignment vertical="center"/>
    </xf>
    <xf numFmtId="0" fontId="4" fillId="0" borderId="4" xfId="0" applyFont="1" applyBorder="1">
      <alignment vertical="center"/>
    </xf>
    <xf numFmtId="0" fontId="5" fillId="0" borderId="0" xfId="0" applyFont="1" applyBorder="1">
      <alignment vertical="center"/>
    </xf>
    <xf numFmtId="38" fontId="4" fillId="2" borderId="1" xfId="1" applyFont="1" applyFill="1" applyBorder="1" applyAlignment="1">
      <alignment horizontal="center" vertical="center"/>
    </xf>
    <xf numFmtId="0" fontId="4" fillId="0" borderId="6" xfId="0" applyFont="1" applyBorder="1">
      <alignment vertical="center"/>
    </xf>
    <xf numFmtId="0" fontId="4" fillId="0" borderId="0" xfId="0" applyFont="1" applyFill="1" applyBorder="1">
      <alignment vertical="center"/>
    </xf>
    <xf numFmtId="0" fontId="14" fillId="0" borderId="0" xfId="0" applyFont="1" applyBorder="1" applyAlignment="1">
      <alignment vertical="center"/>
    </xf>
    <xf numFmtId="0" fontId="4" fillId="0" borderId="1" xfId="0" applyFont="1" applyFill="1" applyBorder="1">
      <alignment vertical="center"/>
    </xf>
    <xf numFmtId="3" fontId="4" fillId="0" borderId="1" xfId="0" applyNumberFormat="1" applyFont="1" applyBorder="1">
      <alignment vertical="center"/>
    </xf>
    <xf numFmtId="0" fontId="4" fillId="0" borderId="8" xfId="0" applyFont="1" applyBorder="1">
      <alignment vertical="center"/>
    </xf>
    <xf numFmtId="0" fontId="4" fillId="0" borderId="2" xfId="0" applyFont="1" applyFill="1" applyBorder="1">
      <alignment vertical="center"/>
    </xf>
    <xf numFmtId="3" fontId="4" fillId="0" borderId="2" xfId="0" applyNumberFormat="1" applyFont="1" applyFill="1" applyBorder="1">
      <alignment vertical="center"/>
    </xf>
    <xf numFmtId="3" fontId="4" fillId="0" borderId="7" xfId="0" applyNumberFormat="1" applyFont="1" applyBorder="1">
      <alignment vertical="center"/>
    </xf>
    <xf numFmtId="3" fontId="4" fillId="0" borderId="0" xfId="0" applyNumberFormat="1" applyFont="1" applyFill="1" applyBorder="1">
      <alignment vertical="center"/>
    </xf>
    <xf numFmtId="0" fontId="4" fillId="0" borderId="1" xfId="0" applyFont="1" applyBorder="1">
      <alignment vertical="center"/>
    </xf>
    <xf numFmtId="56" fontId="4" fillId="0" borderId="6" xfId="0" applyNumberFormat="1" applyFont="1" applyBorder="1" applyAlignment="1">
      <alignment horizontal="left" vertical="center"/>
    </xf>
    <xf numFmtId="3" fontId="4" fillId="0" borderId="0" xfId="0" applyNumberFormat="1" applyFont="1" applyBorder="1">
      <alignment vertical="center"/>
    </xf>
    <xf numFmtId="56" fontId="4" fillId="4" borderId="6" xfId="0" applyNumberFormat="1" applyFont="1" applyFill="1" applyBorder="1" applyAlignment="1">
      <alignment horizontal="left" vertical="center"/>
    </xf>
    <xf numFmtId="3" fontId="4" fillId="4" borderId="0" xfId="0" applyNumberFormat="1" applyFont="1" applyFill="1" applyBorder="1">
      <alignment vertical="center"/>
    </xf>
    <xf numFmtId="56" fontId="4" fillId="3" borderId="1" xfId="0" applyNumberFormat="1" applyFont="1" applyFill="1" applyBorder="1" applyAlignment="1">
      <alignment horizontal="left" vertical="center"/>
    </xf>
    <xf numFmtId="0" fontId="4" fillId="3" borderId="1" xfId="0" applyFont="1" applyFill="1" applyBorder="1">
      <alignment vertical="center"/>
    </xf>
    <xf numFmtId="56" fontId="4" fillId="0" borderId="6" xfId="0" applyNumberFormat="1" applyFont="1" applyFill="1" applyBorder="1" applyAlignment="1">
      <alignment horizontal="left" vertical="center"/>
    </xf>
    <xf numFmtId="56" fontId="4" fillId="0" borderId="8" xfId="0" applyNumberFormat="1" applyFont="1" applyBorder="1" applyAlignment="1">
      <alignment horizontal="left" vertical="center"/>
    </xf>
    <xf numFmtId="3" fontId="4" fillId="0" borderId="2" xfId="0" applyNumberFormat="1" applyFont="1" applyBorder="1">
      <alignment vertical="center"/>
    </xf>
    <xf numFmtId="56" fontId="4" fillId="0" borderId="0" xfId="0" applyNumberFormat="1" applyFont="1" applyBorder="1" applyAlignment="1">
      <alignment horizontal="left" vertical="center"/>
    </xf>
    <xf numFmtId="56" fontId="4" fillId="0" borderId="1" xfId="0" applyNumberFormat="1" applyFont="1" applyFill="1" applyBorder="1" applyAlignment="1">
      <alignment horizontal="left" vertical="center"/>
    </xf>
    <xf numFmtId="56" fontId="4" fillId="0" borderId="8" xfId="0" applyNumberFormat="1" applyFont="1" applyFill="1" applyBorder="1" applyAlignment="1">
      <alignment horizontal="left" vertical="center"/>
    </xf>
    <xf numFmtId="3" fontId="4" fillId="0" borderId="7" xfId="0" applyNumberFormat="1" applyFont="1" applyFill="1" applyBorder="1">
      <alignment vertical="center"/>
    </xf>
    <xf numFmtId="0" fontId="9" fillId="0" borderId="0" xfId="0" applyFont="1" applyAlignment="1">
      <alignment horizontal="right" vertical="center"/>
    </xf>
    <xf numFmtId="3" fontId="9" fillId="0" borderId="0" xfId="0" applyNumberFormat="1" applyFont="1">
      <alignment vertical="center"/>
    </xf>
    <xf numFmtId="0" fontId="4" fillId="0" borderId="9" xfId="0" applyFont="1" applyBorder="1">
      <alignment vertical="center"/>
    </xf>
    <xf numFmtId="0" fontId="4" fillId="0" borderId="10" xfId="0" applyFont="1" applyFill="1" applyBorder="1">
      <alignment vertical="center"/>
    </xf>
    <xf numFmtId="0" fontId="4" fillId="0" borderId="10" xfId="0" applyFont="1" applyBorder="1">
      <alignment vertical="center"/>
    </xf>
    <xf numFmtId="3" fontId="4" fillId="0" borderId="1" xfId="0" applyNumberFormat="1" applyFont="1" applyFill="1" applyBorder="1">
      <alignment vertical="center"/>
    </xf>
    <xf numFmtId="0" fontId="10" fillId="0" borderId="0" xfId="0" applyFont="1" applyAlignment="1">
      <alignment horizontal="center" vertical="center"/>
    </xf>
    <xf numFmtId="0" fontId="6" fillId="0" borderId="0" xfId="0" applyFont="1" applyAlignment="1">
      <alignment horizontal="center" vertical="center"/>
    </xf>
    <xf numFmtId="3" fontId="4" fillId="0" borderId="1" xfId="0" applyNumberFormat="1" applyFont="1" applyBorder="1" applyAlignment="1">
      <alignment horizontal="center" vertical="center"/>
    </xf>
    <xf numFmtId="38" fontId="9" fillId="0" borderId="0" xfId="1" applyFont="1" applyAlignment="1">
      <alignment horizontal="center" vertical="center"/>
    </xf>
    <xf numFmtId="56" fontId="4" fillId="0" borderId="14" xfId="0" applyNumberFormat="1" applyFont="1" applyFill="1" applyBorder="1" applyAlignment="1">
      <alignment horizontal="left" vertical="center"/>
    </xf>
    <xf numFmtId="3" fontId="4" fillId="0" borderId="15" xfId="0" applyNumberFormat="1" applyFont="1" applyFill="1" applyBorder="1" applyAlignment="1">
      <alignment horizontal="center" vertical="center"/>
    </xf>
    <xf numFmtId="3" fontId="4" fillId="0" borderId="15" xfId="0" applyNumberFormat="1" applyFont="1" applyFill="1" applyBorder="1" applyAlignment="1">
      <alignment horizontal="left" vertical="center"/>
    </xf>
    <xf numFmtId="56" fontId="4" fillId="9" borderId="1" xfId="0" applyNumberFormat="1" applyFont="1" applyFill="1" applyBorder="1" applyAlignment="1">
      <alignment horizontal="left" vertical="center"/>
    </xf>
    <xf numFmtId="3" fontId="4" fillId="9" borderId="1" xfId="0" applyNumberFormat="1" applyFont="1" applyFill="1" applyBorder="1">
      <alignment vertical="center"/>
    </xf>
    <xf numFmtId="38" fontId="11" fillId="0" borderId="1" xfId="1" applyFont="1" applyBorder="1">
      <alignment vertical="center"/>
    </xf>
    <xf numFmtId="38" fontId="12" fillId="0" borderId="0" xfId="1" applyFont="1">
      <alignment vertical="center"/>
    </xf>
    <xf numFmtId="38" fontId="13" fillId="0" borderId="1" xfId="1" applyFont="1" applyBorder="1">
      <alignment vertical="center"/>
    </xf>
    <xf numFmtId="0" fontId="13" fillId="9" borderId="1" xfId="0" applyFont="1" applyFill="1" applyBorder="1">
      <alignment vertical="center"/>
    </xf>
    <xf numFmtId="38" fontId="13" fillId="9" borderId="1" xfId="1" applyFont="1" applyFill="1" applyBorder="1">
      <alignment vertical="center"/>
    </xf>
    <xf numFmtId="3" fontId="13" fillId="9" borderId="1" xfId="0" applyNumberFormat="1" applyFont="1" applyFill="1" applyBorder="1">
      <alignment vertical="center"/>
    </xf>
    <xf numFmtId="3" fontId="13" fillId="9" borderId="1" xfId="0" applyNumberFormat="1" applyFont="1" applyFill="1" applyBorder="1" applyAlignment="1">
      <alignment horizontal="center" vertical="center"/>
    </xf>
    <xf numFmtId="38" fontId="13" fillId="0" borderId="1" xfId="1" applyFont="1" applyFill="1" applyBorder="1">
      <alignment vertical="center"/>
    </xf>
    <xf numFmtId="3" fontId="13" fillId="0" borderId="1" xfId="0" applyNumberFormat="1" applyFont="1" applyFill="1" applyBorder="1">
      <alignment vertical="center"/>
    </xf>
    <xf numFmtId="3" fontId="13" fillId="0" borderId="1" xfId="0" applyNumberFormat="1" applyFont="1" applyFill="1" applyBorder="1" applyAlignment="1">
      <alignment horizontal="center" vertical="center"/>
    </xf>
    <xf numFmtId="56" fontId="4" fillId="8" borderId="1" xfId="0" applyNumberFormat="1" applyFont="1" applyFill="1" applyBorder="1" applyAlignment="1">
      <alignment horizontal="left" vertical="center"/>
    </xf>
    <xf numFmtId="38" fontId="13" fillId="8" borderId="1" xfId="1" applyFont="1" applyFill="1" applyBorder="1">
      <alignment vertical="center"/>
    </xf>
    <xf numFmtId="3" fontId="4" fillId="8" borderId="1" xfId="0" applyNumberFormat="1" applyFont="1" applyFill="1" applyBorder="1">
      <alignment vertical="center"/>
    </xf>
    <xf numFmtId="38" fontId="11" fillId="0" borderId="0" xfId="1" applyFont="1">
      <alignment vertical="center"/>
    </xf>
    <xf numFmtId="56" fontId="9" fillId="0" borderId="2" xfId="0" applyNumberFormat="1"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4" fillId="0" borderId="2" xfId="0" applyFont="1" applyBorder="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60960</xdr:colOff>
      <xdr:row>6</xdr:row>
      <xdr:rowOff>68580</xdr:rowOff>
    </xdr:from>
    <xdr:to>
      <xdr:col>2</xdr:col>
      <xdr:colOff>1028700</xdr:colOff>
      <xdr:row>7</xdr:row>
      <xdr:rowOff>160020</xdr:rowOff>
    </xdr:to>
    <xdr:sp macro="" textlink="">
      <xdr:nvSpPr>
        <xdr:cNvPr id="2" name="吹き出し: 四角形 1">
          <a:extLst>
            <a:ext uri="{FF2B5EF4-FFF2-40B4-BE49-F238E27FC236}">
              <a16:creationId xmlns:a16="http://schemas.microsoft.com/office/drawing/2014/main" id="{D6AC6120-3CDD-4FA6-BDED-A40BF6A78667}"/>
            </a:ext>
          </a:extLst>
        </xdr:cNvPr>
        <xdr:cNvSpPr/>
      </xdr:nvSpPr>
      <xdr:spPr>
        <a:xfrm>
          <a:off x="1615440" y="1219200"/>
          <a:ext cx="967740" cy="281940"/>
        </a:xfrm>
        <a:prstGeom prst="wedgeRectCallout">
          <a:avLst>
            <a:gd name="adj1" fmla="val -162314"/>
            <a:gd name="adj2" fmla="val 10140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Meiryo UI" panose="020B0604030504040204" pitchFamily="50" charset="-128"/>
              <a:ea typeface="Meiryo UI" panose="020B0604030504040204" pitchFamily="50" charset="-128"/>
            </a:rPr>
            <a:t>時系列で記入</a:t>
          </a:r>
        </a:p>
      </xdr:txBody>
    </xdr:sp>
    <xdr:clientData/>
  </xdr:twoCellAnchor>
  <xdr:twoCellAnchor>
    <xdr:from>
      <xdr:col>4</xdr:col>
      <xdr:colOff>137160</xdr:colOff>
      <xdr:row>3</xdr:row>
      <xdr:rowOff>144780</xdr:rowOff>
    </xdr:from>
    <xdr:to>
      <xdr:col>7</xdr:col>
      <xdr:colOff>495300</xdr:colOff>
      <xdr:row>7</xdr:row>
      <xdr:rowOff>129540</xdr:rowOff>
    </xdr:to>
    <xdr:sp macro="" textlink="">
      <xdr:nvSpPr>
        <xdr:cNvPr id="3" name="吹き出し: 四角形 2">
          <a:extLst>
            <a:ext uri="{FF2B5EF4-FFF2-40B4-BE49-F238E27FC236}">
              <a16:creationId xmlns:a16="http://schemas.microsoft.com/office/drawing/2014/main" id="{FF0EE3E7-1504-4A1A-BEF9-167FF692B722}"/>
            </a:ext>
          </a:extLst>
        </xdr:cNvPr>
        <xdr:cNvSpPr/>
      </xdr:nvSpPr>
      <xdr:spPr>
        <a:xfrm>
          <a:off x="3992880" y="693420"/>
          <a:ext cx="1958340" cy="731520"/>
        </a:xfrm>
        <a:prstGeom prst="wedgeRectCallout">
          <a:avLst>
            <a:gd name="adj1" fmla="val -109976"/>
            <a:gd name="adj2" fmla="val 6943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摘要</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欄は、費用に対する摘要</a:t>
          </a:r>
        </a:p>
        <a:p>
          <a:pPr algn="l"/>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備考」欄は、支払先、人数など</a:t>
          </a:r>
          <a:endParaRPr kumimoji="1" lang="en-US" altLang="ja-JP" sz="900">
            <a:latin typeface="Meiryo UI" panose="020B0604030504040204" pitchFamily="50" charset="-128"/>
            <a:ea typeface="Meiryo UI" panose="020B0604030504040204" pitchFamily="50" charset="-128"/>
          </a:endParaRPr>
        </a:p>
        <a:p>
          <a:pPr algn="l"/>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適用</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欄に「同上」「</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」は記入しない</a:t>
          </a:r>
        </a:p>
      </xdr:txBody>
    </xdr:sp>
    <xdr:clientData/>
  </xdr:twoCellAnchor>
  <xdr:twoCellAnchor>
    <xdr:from>
      <xdr:col>2</xdr:col>
      <xdr:colOff>975360</xdr:colOff>
      <xdr:row>11</xdr:row>
      <xdr:rowOff>45720</xdr:rowOff>
    </xdr:from>
    <xdr:to>
      <xdr:col>3</xdr:col>
      <xdr:colOff>304800</xdr:colOff>
      <xdr:row>13</xdr:row>
      <xdr:rowOff>152400</xdr:rowOff>
    </xdr:to>
    <xdr:sp macro="" textlink="">
      <xdr:nvSpPr>
        <xdr:cNvPr id="4" name="吹き出し: 四角形 3">
          <a:extLst>
            <a:ext uri="{FF2B5EF4-FFF2-40B4-BE49-F238E27FC236}">
              <a16:creationId xmlns:a16="http://schemas.microsoft.com/office/drawing/2014/main" id="{E5EF8FB0-C8E7-49CE-A251-F7B213CCC69C}"/>
            </a:ext>
          </a:extLst>
        </xdr:cNvPr>
        <xdr:cNvSpPr/>
      </xdr:nvSpPr>
      <xdr:spPr>
        <a:xfrm>
          <a:off x="2529840" y="2148840"/>
          <a:ext cx="914400" cy="487680"/>
        </a:xfrm>
        <a:prstGeom prst="wedgeRectCallout">
          <a:avLst>
            <a:gd name="adj1" fmla="val 184672"/>
            <a:gd name="adj2" fmla="val -384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solidFill>
                <a:srgbClr val="FF0000"/>
              </a:solidFill>
              <a:latin typeface="Meiryo UI" panose="020B0604030504040204" pitchFamily="50" charset="-128"/>
              <a:ea typeface="Meiryo UI" panose="020B0604030504040204" pitchFamily="50" charset="-128"/>
            </a:rPr>
            <a:t>軽減税率</a:t>
          </a:r>
          <a:r>
            <a:rPr kumimoji="1" lang="en-US" altLang="ja-JP" sz="900" b="1">
              <a:solidFill>
                <a:srgbClr val="FF0000"/>
              </a:solidFill>
              <a:latin typeface="Meiryo UI" panose="020B0604030504040204" pitchFamily="50" charset="-128"/>
              <a:ea typeface="Meiryo UI" panose="020B0604030504040204" pitchFamily="50" charset="-128"/>
            </a:rPr>
            <a:t>8</a:t>
          </a:r>
          <a:r>
            <a:rPr kumimoji="1" lang="ja-JP" altLang="en-US" sz="900" b="1">
              <a:solidFill>
                <a:srgbClr val="FF0000"/>
              </a:solidFill>
              <a:latin typeface="Meiryo UI" panose="020B0604030504040204" pitchFamily="50" charset="-128"/>
              <a:ea typeface="Meiryo UI" panose="020B0604030504040204" pitchFamily="50" charset="-128"/>
            </a:rPr>
            <a:t>％は記入する</a:t>
          </a:r>
        </a:p>
      </xdr:txBody>
    </xdr:sp>
    <xdr:clientData/>
  </xdr:twoCellAnchor>
  <xdr:twoCellAnchor>
    <xdr:from>
      <xdr:col>4</xdr:col>
      <xdr:colOff>693420</xdr:colOff>
      <xdr:row>36</xdr:row>
      <xdr:rowOff>137160</xdr:rowOff>
    </xdr:from>
    <xdr:to>
      <xdr:col>8</xdr:col>
      <xdr:colOff>304800</xdr:colOff>
      <xdr:row>38</xdr:row>
      <xdr:rowOff>45720</xdr:rowOff>
    </xdr:to>
    <xdr:sp macro="" textlink="">
      <xdr:nvSpPr>
        <xdr:cNvPr id="5" name="吹き出し: 四角形 4">
          <a:extLst>
            <a:ext uri="{FF2B5EF4-FFF2-40B4-BE49-F238E27FC236}">
              <a16:creationId xmlns:a16="http://schemas.microsoft.com/office/drawing/2014/main" id="{9EAF3AAF-E1D1-4D58-83EF-7BF9121C7611}"/>
            </a:ext>
          </a:extLst>
        </xdr:cNvPr>
        <xdr:cNvSpPr/>
      </xdr:nvSpPr>
      <xdr:spPr>
        <a:xfrm>
          <a:off x="4549140" y="7025640"/>
          <a:ext cx="2141220" cy="289560"/>
        </a:xfrm>
        <a:prstGeom prst="wedgeRectCallout">
          <a:avLst>
            <a:gd name="adj1" fmla="val -46325"/>
            <a:gd name="adj2" fmla="val -13585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900" b="1">
              <a:solidFill>
                <a:srgbClr val="FF0000"/>
              </a:solidFill>
              <a:effectLst/>
              <a:latin typeface="Meiryo UI" panose="020B0604030504040204" pitchFamily="50" charset="-128"/>
              <a:ea typeface="Meiryo UI" panose="020B0604030504040204" pitchFamily="50" charset="-128"/>
              <a:cs typeface="+mn-cs"/>
            </a:rPr>
            <a:t>繰越金と通帳残高が合致するか確認する</a:t>
          </a:r>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312420</xdr:colOff>
      <xdr:row>36</xdr:row>
      <xdr:rowOff>60960</xdr:rowOff>
    </xdr:from>
    <xdr:to>
      <xdr:col>2</xdr:col>
      <xdr:colOff>297180</xdr:colOff>
      <xdr:row>38</xdr:row>
      <xdr:rowOff>0</xdr:rowOff>
    </xdr:to>
    <xdr:sp macro="" textlink="">
      <xdr:nvSpPr>
        <xdr:cNvPr id="6" name="矢印: 下 5">
          <a:extLst>
            <a:ext uri="{FF2B5EF4-FFF2-40B4-BE49-F238E27FC236}">
              <a16:creationId xmlns:a16="http://schemas.microsoft.com/office/drawing/2014/main" id="{0E25B025-9CDA-4F5D-B802-C9C64DA59908}"/>
            </a:ext>
          </a:extLst>
        </xdr:cNvPr>
        <xdr:cNvSpPr/>
      </xdr:nvSpPr>
      <xdr:spPr>
        <a:xfrm>
          <a:off x="312420" y="7338060"/>
          <a:ext cx="1539240" cy="335280"/>
        </a:xfrm>
        <a:prstGeom prst="downArrow">
          <a:avLst>
            <a:gd name="adj1" fmla="val 50000"/>
            <a:gd name="adj2" fmla="val 63421"/>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ja-JP" altLang="en-US" sz="900" b="1">
              <a:solidFill>
                <a:sysClr val="windowText" lastClr="000000"/>
              </a:solidFill>
              <a:latin typeface="Meiryo UI" panose="020B0604030504040204" pitchFamily="50" charset="-128"/>
              <a:ea typeface="Meiryo UI" panose="020B0604030504040204" pitchFamily="50" charset="-128"/>
            </a:rPr>
            <a:t>費目集計</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ctr"/>
          <a:endParaRPr kumimoji="1" lang="ja-JP" altLang="en-US"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83820</xdr:colOff>
      <xdr:row>26</xdr:row>
      <xdr:rowOff>0</xdr:rowOff>
    </xdr:from>
    <xdr:to>
      <xdr:col>15</xdr:col>
      <xdr:colOff>60960</xdr:colOff>
      <xdr:row>27</xdr:row>
      <xdr:rowOff>114300</xdr:rowOff>
    </xdr:to>
    <xdr:sp macro="" textlink="">
      <xdr:nvSpPr>
        <xdr:cNvPr id="7" name="吹き出し: 四角形 6">
          <a:extLst>
            <a:ext uri="{FF2B5EF4-FFF2-40B4-BE49-F238E27FC236}">
              <a16:creationId xmlns:a16="http://schemas.microsoft.com/office/drawing/2014/main" id="{0B4E991B-8902-4303-90EA-1EA84C654BA6}"/>
            </a:ext>
          </a:extLst>
        </xdr:cNvPr>
        <xdr:cNvSpPr/>
      </xdr:nvSpPr>
      <xdr:spPr>
        <a:xfrm>
          <a:off x="9121140" y="4914900"/>
          <a:ext cx="1645920" cy="304800"/>
        </a:xfrm>
        <a:prstGeom prst="wedgeRectCallout">
          <a:avLst>
            <a:gd name="adj1" fmla="val -50401"/>
            <a:gd name="adj2" fmla="val 1159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Meiryo UI" panose="020B0604030504040204" pitchFamily="50" charset="-128"/>
              <a:ea typeface="Meiryo UI" panose="020B0604030504040204" pitchFamily="50" charset="-128"/>
            </a:rPr>
            <a:t>軽減税率分と分けて記入する</a:t>
          </a:r>
        </a:p>
      </xdr:txBody>
    </xdr:sp>
    <xdr:clientData/>
  </xdr:twoCellAnchor>
  <xdr:twoCellAnchor>
    <xdr:from>
      <xdr:col>7</xdr:col>
      <xdr:colOff>640080</xdr:colOff>
      <xdr:row>31</xdr:row>
      <xdr:rowOff>22860</xdr:rowOff>
    </xdr:from>
    <xdr:to>
      <xdr:col>9</xdr:col>
      <xdr:colOff>762000</xdr:colOff>
      <xdr:row>34</xdr:row>
      <xdr:rowOff>167640</xdr:rowOff>
    </xdr:to>
    <xdr:sp macro="" textlink="">
      <xdr:nvSpPr>
        <xdr:cNvPr id="9" name="吹き出し: 四角形 8">
          <a:extLst>
            <a:ext uri="{FF2B5EF4-FFF2-40B4-BE49-F238E27FC236}">
              <a16:creationId xmlns:a16="http://schemas.microsoft.com/office/drawing/2014/main" id="{922FC150-6CD9-4F1C-A636-7935FB81148B}"/>
            </a:ext>
          </a:extLst>
        </xdr:cNvPr>
        <xdr:cNvSpPr/>
      </xdr:nvSpPr>
      <xdr:spPr>
        <a:xfrm>
          <a:off x="6096000" y="5890260"/>
          <a:ext cx="1668780" cy="716280"/>
        </a:xfrm>
        <a:prstGeom prst="wedgeRectCallout">
          <a:avLst>
            <a:gd name="adj1" fmla="val 43203"/>
            <a:gd name="adj2" fmla="val 6551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latin typeface="Meiryo UI" panose="020B0604030504040204" pitchFamily="50" charset="-128"/>
              <a:ea typeface="Meiryo UI" panose="020B0604030504040204" pitchFamily="50" charset="-128"/>
            </a:rPr>
            <a:t>手持ち現金は、口座に入金する</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入金が間に合わない場合は内訳を記入する</a:t>
          </a:r>
          <a:endParaRPr kumimoji="1" lang="en-US" altLang="ja-JP" sz="900">
            <a:latin typeface="Meiryo UI" panose="020B0604030504040204" pitchFamily="50" charset="-128"/>
            <a:ea typeface="Meiryo UI" panose="020B0604030504040204" pitchFamily="50" charset="-128"/>
          </a:endParaRPr>
        </a:p>
        <a:p>
          <a:pPr algn="l"/>
          <a:endParaRPr kumimoji="1" lang="ja-JP" altLang="en-US" sz="900">
            <a:latin typeface="Meiryo UI" panose="020B0604030504040204" pitchFamily="50" charset="-128"/>
            <a:ea typeface="Meiryo UI" panose="020B0604030504040204" pitchFamily="50" charset="-128"/>
          </a:endParaRPr>
        </a:p>
      </xdr:txBody>
    </xdr:sp>
    <xdr:clientData/>
  </xdr:twoCellAnchor>
  <xdr:twoCellAnchor>
    <xdr:from>
      <xdr:col>9</xdr:col>
      <xdr:colOff>213360</xdr:colOff>
      <xdr:row>42</xdr:row>
      <xdr:rowOff>160020</xdr:rowOff>
    </xdr:from>
    <xdr:to>
      <xdr:col>14</xdr:col>
      <xdr:colOff>381000</xdr:colOff>
      <xdr:row>48</xdr:row>
      <xdr:rowOff>167640</xdr:rowOff>
    </xdr:to>
    <xdr:sp macro="" textlink="">
      <xdr:nvSpPr>
        <xdr:cNvPr id="10" name="吹き出し: 四角形 9">
          <a:extLst>
            <a:ext uri="{FF2B5EF4-FFF2-40B4-BE49-F238E27FC236}">
              <a16:creationId xmlns:a16="http://schemas.microsoft.com/office/drawing/2014/main" id="{E66D9935-6D1C-4954-AD9C-4FAB025AC293}"/>
            </a:ext>
          </a:extLst>
        </xdr:cNvPr>
        <xdr:cNvSpPr/>
      </xdr:nvSpPr>
      <xdr:spPr>
        <a:xfrm>
          <a:off x="7216140" y="8161020"/>
          <a:ext cx="3070860" cy="1104900"/>
        </a:xfrm>
        <a:prstGeom prst="wedgeRectCallout">
          <a:avLst>
            <a:gd name="adj1" fmla="val 3137"/>
            <a:gd name="adj2" fmla="val -9047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solidFill>
                <a:srgbClr val="FF0000"/>
              </a:solidFill>
              <a:latin typeface="Meiryo UI" panose="020B0604030504040204" pitchFamily="50" charset="-128"/>
              <a:ea typeface="Meiryo UI" panose="020B0604030504040204" pitchFamily="50" charset="-128"/>
            </a:rPr>
            <a:t>業種担当役員の印は、データでのやり取りでも</a:t>
          </a:r>
          <a:r>
            <a:rPr kumimoji="1" lang="en-US" altLang="ja-JP" sz="900" b="1">
              <a:solidFill>
                <a:srgbClr val="FF0000"/>
              </a:solidFill>
              <a:latin typeface="Meiryo UI" panose="020B0604030504040204" pitchFamily="50" charset="-128"/>
              <a:ea typeface="Meiryo UI" panose="020B0604030504040204" pitchFamily="50" charset="-128"/>
            </a:rPr>
            <a:t>OK</a:t>
          </a:r>
          <a:r>
            <a:rPr kumimoji="1" lang="ja-JP" altLang="en-US" sz="900" b="1">
              <a:solidFill>
                <a:srgbClr val="FF0000"/>
              </a:solidFill>
              <a:latin typeface="Meiryo UI" panose="020B0604030504040204" pitchFamily="50" charset="-128"/>
              <a:ea typeface="Meiryo UI" panose="020B0604030504040204" pitchFamily="50" charset="-128"/>
            </a:rPr>
            <a:t>です</a:t>
          </a:r>
          <a:endParaRPr kumimoji="1" lang="en-US" altLang="ja-JP" sz="900" b="1">
            <a:solidFill>
              <a:srgbClr val="FF0000"/>
            </a:solidFill>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①金銭出納帳、会計報告のデータを業種担当役員へ送付する</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②送付した会計報告に業種担当役員が押印する</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③押印後、</a:t>
          </a:r>
          <a:r>
            <a:rPr kumimoji="1" lang="en-US" altLang="ja-JP" sz="900">
              <a:solidFill>
                <a:schemeClr val="dk1"/>
              </a:solidFill>
              <a:effectLst/>
              <a:latin typeface="Meiryo UI" panose="020B0604030504040204" pitchFamily="50" charset="-128"/>
              <a:ea typeface="Meiryo UI" panose="020B0604030504040204" pitchFamily="50" charset="-128"/>
              <a:cs typeface="+mn-cs"/>
            </a:rPr>
            <a:t>PFD</a:t>
          </a:r>
          <a:r>
            <a:rPr kumimoji="1" lang="ja-JP" altLang="en-US" sz="900">
              <a:solidFill>
                <a:schemeClr val="dk1"/>
              </a:solidFill>
              <a:effectLst/>
              <a:latin typeface="Meiryo UI" panose="020B0604030504040204" pitchFamily="50" charset="-128"/>
              <a:ea typeface="Meiryo UI" panose="020B0604030504040204" pitchFamily="50" charset="-128"/>
              <a:cs typeface="+mn-cs"/>
            </a:rPr>
            <a:t>にした</a:t>
          </a:r>
          <a:r>
            <a:rPr kumimoji="1" lang="ja-JP" altLang="en-US" sz="900">
              <a:latin typeface="Meiryo UI" panose="020B0604030504040204" pitchFamily="50" charset="-128"/>
              <a:ea typeface="Meiryo UI" panose="020B0604030504040204" pitchFamily="50" charset="-128"/>
            </a:rPr>
            <a:t>会計報告を返送してもらう</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③返送された会計報告に会計責任者が押印し提出する</a:t>
          </a:r>
        </a:p>
      </xdr:txBody>
    </xdr:sp>
    <xdr:clientData/>
  </xdr:twoCellAnchor>
  <xdr:twoCellAnchor>
    <xdr:from>
      <xdr:col>11</xdr:col>
      <xdr:colOff>106680</xdr:colOff>
      <xdr:row>11</xdr:row>
      <xdr:rowOff>0</xdr:rowOff>
    </xdr:from>
    <xdr:to>
      <xdr:col>15</xdr:col>
      <xdr:colOff>464820</xdr:colOff>
      <xdr:row>12</xdr:row>
      <xdr:rowOff>182880</xdr:rowOff>
    </xdr:to>
    <xdr:sp macro="" textlink="">
      <xdr:nvSpPr>
        <xdr:cNvPr id="15" name="四角形: 角を丸くする 14">
          <a:extLst>
            <a:ext uri="{FF2B5EF4-FFF2-40B4-BE49-F238E27FC236}">
              <a16:creationId xmlns:a16="http://schemas.microsoft.com/office/drawing/2014/main" id="{92328455-0E49-4B52-A58D-1C5EE36AFE1E}"/>
            </a:ext>
          </a:extLst>
        </xdr:cNvPr>
        <xdr:cNvSpPr/>
      </xdr:nvSpPr>
      <xdr:spPr>
        <a:xfrm>
          <a:off x="9578340" y="2057400"/>
          <a:ext cx="2026920" cy="373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発生しなかった費目は削除する</a:t>
          </a:r>
        </a:p>
      </xdr:txBody>
    </xdr:sp>
    <xdr:clientData/>
  </xdr:twoCellAnchor>
  <xdr:twoCellAnchor>
    <xdr:from>
      <xdr:col>7</xdr:col>
      <xdr:colOff>586740</xdr:colOff>
      <xdr:row>0</xdr:row>
      <xdr:rowOff>99060</xdr:rowOff>
    </xdr:from>
    <xdr:to>
      <xdr:col>11</xdr:col>
      <xdr:colOff>563880</xdr:colOff>
      <xdr:row>5</xdr:row>
      <xdr:rowOff>15240</xdr:rowOff>
    </xdr:to>
    <xdr:sp macro="" textlink="">
      <xdr:nvSpPr>
        <xdr:cNvPr id="11" name="四角形: 角を丸くする 10">
          <a:extLst>
            <a:ext uri="{FF2B5EF4-FFF2-40B4-BE49-F238E27FC236}">
              <a16:creationId xmlns:a16="http://schemas.microsoft.com/office/drawing/2014/main" id="{A980D1CB-B8DF-4AB8-BE3F-1B3E8338A5E2}"/>
            </a:ext>
          </a:extLst>
        </xdr:cNvPr>
        <xdr:cNvSpPr/>
      </xdr:nvSpPr>
      <xdr:spPr>
        <a:xfrm>
          <a:off x="6042660" y="99060"/>
          <a:ext cx="3375660" cy="8305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solidFill>
                <a:sysClr val="windowText" lastClr="000000"/>
              </a:solidFill>
              <a:latin typeface="Meiryo UI" panose="020B0604030504040204" pitchFamily="50" charset="-128"/>
              <a:ea typeface="Meiryo UI" panose="020B0604030504040204" pitchFamily="50" charset="-128"/>
            </a:rPr>
            <a:t>①領収証</a:t>
          </a:r>
          <a:r>
            <a:rPr kumimoji="1" lang="en-US" altLang="ja-JP" sz="1000" b="1">
              <a:solidFill>
                <a:sysClr val="windowText" lastClr="000000"/>
              </a:solidFill>
              <a:latin typeface="Meiryo UI" panose="020B0604030504040204" pitchFamily="50" charset="-128"/>
              <a:ea typeface="Meiryo UI" panose="020B0604030504040204" pitchFamily="50" charset="-128"/>
            </a:rPr>
            <a:t>1</a:t>
          </a:r>
          <a:r>
            <a:rPr kumimoji="1" lang="ja-JP" altLang="en-US" sz="1000" b="1">
              <a:solidFill>
                <a:sysClr val="windowText" lastClr="000000"/>
              </a:solidFill>
              <a:latin typeface="Meiryo UI" panose="020B0604030504040204" pitchFamily="50" charset="-128"/>
              <a:ea typeface="Meiryo UI" panose="020B0604030504040204" pitchFamily="50" charset="-128"/>
            </a:rPr>
            <a:t>枚につき、一行で記入する</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0">
              <a:solidFill>
                <a:sysClr val="windowText" lastClr="000000"/>
              </a:solidFill>
              <a:latin typeface="Meiryo UI" panose="020B0604030504040204" pitchFamily="50" charset="-128"/>
              <a:ea typeface="Meiryo UI" panose="020B0604030504040204" pitchFamily="50" charset="-128"/>
            </a:rPr>
            <a:t>支払をまとめて出金欄に記入する際は、領収証はまとめて綴る</a:t>
          </a:r>
          <a:endParaRPr kumimoji="1" lang="en-US" altLang="ja-JP" sz="10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b="1">
              <a:solidFill>
                <a:sysClr val="windowText" lastClr="000000"/>
              </a:solidFill>
              <a:latin typeface="Meiryo UI" panose="020B0604030504040204" pitchFamily="50" charset="-128"/>
              <a:ea typeface="Meiryo UI" panose="020B0604030504040204" pitchFamily="50" charset="-128"/>
            </a:rPr>
            <a:t>②請求書は領収証綴りに綴ること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xdr:colOff>
      <xdr:row>25</xdr:row>
      <xdr:rowOff>91440</xdr:rowOff>
    </xdr:from>
    <xdr:to>
      <xdr:col>6</xdr:col>
      <xdr:colOff>655320</xdr:colOff>
      <xdr:row>28</xdr:row>
      <xdr:rowOff>76200</xdr:rowOff>
    </xdr:to>
    <xdr:sp macro="" textlink="">
      <xdr:nvSpPr>
        <xdr:cNvPr id="3" name="吹き出し: 四角形 2">
          <a:extLst>
            <a:ext uri="{FF2B5EF4-FFF2-40B4-BE49-F238E27FC236}">
              <a16:creationId xmlns:a16="http://schemas.microsoft.com/office/drawing/2014/main" id="{23DA9FD6-3953-4456-ABB0-9199279F834E}"/>
            </a:ext>
          </a:extLst>
        </xdr:cNvPr>
        <xdr:cNvSpPr/>
      </xdr:nvSpPr>
      <xdr:spPr>
        <a:xfrm>
          <a:off x="5303520" y="4480560"/>
          <a:ext cx="914400" cy="487680"/>
        </a:xfrm>
        <a:prstGeom prst="wedgeRectCallout">
          <a:avLst>
            <a:gd name="adj1" fmla="val -37827"/>
            <a:gd name="adj2" fmla="val -727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solidFill>
                <a:srgbClr val="FF0000"/>
              </a:solidFill>
              <a:latin typeface="Meiryo UI" panose="020B0604030504040204" pitchFamily="50" charset="-128"/>
              <a:ea typeface="Meiryo UI" panose="020B0604030504040204" pitchFamily="50" charset="-128"/>
            </a:rPr>
            <a:t>軽減税率</a:t>
          </a:r>
          <a:r>
            <a:rPr kumimoji="1" lang="en-US" altLang="ja-JP" sz="900" b="1">
              <a:solidFill>
                <a:srgbClr val="FF0000"/>
              </a:solidFill>
              <a:latin typeface="Meiryo UI" panose="020B0604030504040204" pitchFamily="50" charset="-128"/>
              <a:ea typeface="Meiryo UI" panose="020B0604030504040204" pitchFamily="50" charset="-128"/>
            </a:rPr>
            <a:t>8</a:t>
          </a:r>
          <a:r>
            <a:rPr kumimoji="1" lang="ja-JP" altLang="en-US" sz="900" b="1">
              <a:solidFill>
                <a:srgbClr val="FF0000"/>
              </a:solidFill>
              <a:latin typeface="Meiryo UI" panose="020B0604030504040204" pitchFamily="50" charset="-128"/>
              <a:ea typeface="Meiryo UI" panose="020B0604030504040204" pitchFamily="50" charset="-128"/>
            </a:rPr>
            <a:t>％は記入する</a:t>
          </a:r>
        </a:p>
      </xdr:txBody>
    </xdr:sp>
    <xdr:clientData/>
  </xdr:twoCellAnchor>
  <xdr:twoCellAnchor>
    <xdr:from>
      <xdr:col>4</xdr:col>
      <xdr:colOff>259080</xdr:colOff>
      <xdr:row>4</xdr:row>
      <xdr:rowOff>129540</xdr:rowOff>
    </xdr:from>
    <xdr:to>
      <xdr:col>8</xdr:col>
      <xdr:colOff>60960</xdr:colOff>
      <xdr:row>9</xdr:row>
      <xdr:rowOff>7620</xdr:rowOff>
    </xdr:to>
    <xdr:sp macro="" textlink="">
      <xdr:nvSpPr>
        <xdr:cNvPr id="5" name="吹き出し: 四角形 4">
          <a:extLst>
            <a:ext uri="{FF2B5EF4-FFF2-40B4-BE49-F238E27FC236}">
              <a16:creationId xmlns:a16="http://schemas.microsoft.com/office/drawing/2014/main" id="{E4EE4406-A85D-43B1-BC7C-2ADBD796AC3F}"/>
            </a:ext>
          </a:extLst>
        </xdr:cNvPr>
        <xdr:cNvSpPr/>
      </xdr:nvSpPr>
      <xdr:spPr>
        <a:xfrm>
          <a:off x="4213860" y="891540"/>
          <a:ext cx="2103120" cy="807720"/>
        </a:xfrm>
        <a:prstGeom prst="wedgeRectCallout">
          <a:avLst>
            <a:gd name="adj1" fmla="val -105211"/>
            <a:gd name="adj2" fmla="val 6923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摘要</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欄は、費用に対する摘要</a:t>
          </a:r>
        </a:p>
        <a:p>
          <a:pPr algn="l"/>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備考」欄は、支払先、人数など</a:t>
          </a:r>
          <a:endParaRPr kumimoji="1" lang="en-US" altLang="ja-JP" sz="900">
            <a:latin typeface="Meiryo UI" panose="020B0604030504040204" pitchFamily="50" charset="-128"/>
            <a:ea typeface="Meiryo UI" panose="020B0604030504040204" pitchFamily="50" charset="-128"/>
          </a:endParaRPr>
        </a:p>
        <a:p>
          <a:pPr algn="l"/>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適用</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欄に「同上」「</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」は記入しない</a:t>
          </a:r>
        </a:p>
      </xdr:txBody>
    </xdr:sp>
    <xdr:clientData/>
  </xdr:twoCellAnchor>
  <xdr:twoCellAnchor>
    <xdr:from>
      <xdr:col>1</xdr:col>
      <xdr:colOff>419100</xdr:colOff>
      <xdr:row>6</xdr:row>
      <xdr:rowOff>121920</xdr:rowOff>
    </xdr:from>
    <xdr:to>
      <xdr:col>2</xdr:col>
      <xdr:colOff>266700</xdr:colOff>
      <xdr:row>8</xdr:row>
      <xdr:rowOff>38100</xdr:rowOff>
    </xdr:to>
    <xdr:sp macro="" textlink="">
      <xdr:nvSpPr>
        <xdr:cNvPr id="6" name="吹き出し: 四角形 5">
          <a:extLst>
            <a:ext uri="{FF2B5EF4-FFF2-40B4-BE49-F238E27FC236}">
              <a16:creationId xmlns:a16="http://schemas.microsoft.com/office/drawing/2014/main" id="{D66145BC-8D06-4605-B2D6-F1A9CF0CC992}"/>
            </a:ext>
          </a:extLst>
        </xdr:cNvPr>
        <xdr:cNvSpPr/>
      </xdr:nvSpPr>
      <xdr:spPr>
        <a:xfrm>
          <a:off x="1089660" y="1264920"/>
          <a:ext cx="967740" cy="281940"/>
        </a:xfrm>
        <a:prstGeom prst="wedgeRectCallout">
          <a:avLst>
            <a:gd name="adj1" fmla="val -107196"/>
            <a:gd name="adj2" fmla="val 20410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Meiryo UI" panose="020B0604030504040204" pitchFamily="50" charset="-128"/>
              <a:ea typeface="Meiryo UI" panose="020B0604030504040204" pitchFamily="50" charset="-128"/>
            </a:rPr>
            <a:t>時系列で記入</a:t>
          </a:r>
        </a:p>
      </xdr:txBody>
    </xdr:sp>
    <xdr:clientData/>
  </xdr:twoCellAnchor>
  <xdr:twoCellAnchor>
    <xdr:from>
      <xdr:col>0</xdr:col>
      <xdr:colOff>472440</xdr:colOff>
      <xdr:row>33</xdr:row>
      <xdr:rowOff>60960</xdr:rowOff>
    </xdr:from>
    <xdr:to>
      <xdr:col>2</xdr:col>
      <xdr:colOff>220980</xdr:colOff>
      <xdr:row>35</xdr:row>
      <xdr:rowOff>60960</xdr:rowOff>
    </xdr:to>
    <xdr:sp macro="" textlink="">
      <xdr:nvSpPr>
        <xdr:cNvPr id="7" name="矢印: 下 6">
          <a:extLst>
            <a:ext uri="{FF2B5EF4-FFF2-40B4-BE49-F238E27FC236}">
              <a16:creationId xmlns:a16="http://schemas.microsoft.com/office/drawing/2014/main" id="{9D3D850D-CBBF-43A8-9D9C-7AA454D4EABA}"/>
            </a:ext>
          </a:extLst>
        </xdr:cNvPr>
        <xdr:cNvSpPr/>
      </xdr:nvSpPr>
      <xdr:spPr>
        <a:xfrm>
          <a:off x="472440" y="5798820"/>
          <a:ext cx="1539240" cy="335280"/>
        </a:xfrm>
        <a:prstGeom prst="downArrow">
          <a:avLst>
            <a:gd name="adj1" fmla="val 50000"/>
            <a:gd name="adj2" fmla="val 63421"/>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ja-JP" altLang="en-US" sz="900" b="1">
              <a:solidFill>
                <a:sysClr val="windowText" lastClr="000000"/>
              </a:solidFill>
              <a:latin typeface="Meiryo UI" panose="020B0604030504040204" pitchFamily="50" charset="-128"/>
              <a:ea typeface="Meiryo UI" panose="020B0604030504040204" pitchFamily="50" charset="-128"/>
            </a:rPr>
            <a:t>費目集計</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ctr"/>
          <a:endParaRPr kumimoji="1" lang="ja-JP" altLang="en-US"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91440</xdr:colOff>
      <xdr:row>30</xdr:row>
      <xdr:rowOff>137160</xdr:rowOff>
    </xdr:from>
    <xdr:to>
      <xdr:col>14</xdr:col>
      <xdr:colOff>144780</xdr:colOff>
      <xdr:row>37</xdr:row>
      <xdr:rowOff>68580</xdr:rowOff>
    </xdr:to>
    <xdr:sp macro="" textlink="">
      <xdr:nvSpPr>
        <xdr:cNvPr id="8" name="吹き出し: 四角形 7">
          <a:extLst>
            <a:ext uri="{FF2B5EF4-FFF2-40B4-BE49-F238E27FC236}">
              <a16:creationId xmlns:a16="http://schemas.microsoft.com/office/drawing/2014/main" id="{7E610A76-81FB-406F-96DC-AB2CE1094042}"/>
            </a:ext>
          </a:extLst>
        </xdr:cNvPr>
        <xdr:cNvSpPr/>
      </xdr:nvSpPr>
      <xdr:spPr>
        <a:xfrm>
          <a:off x="6964680" y="5204460"/>
          <a:ext cx="3055620" cy="1104900"/>
        </a:xfrm>
        <a:prstGeom prst="wedgeRectCallout">
          <a:avLst>
            <a:gd name="adj1" fmla="val 4873"/>
            <a:gd name="adj2" fmla="val -860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solidFill>
                <a:srgbClr val="FF0000"/>
              </a:solidFill>
              <a:latin typeface="Meiryo UI" panose="020B0604030504040204" pitchFamily="50" charset="-128"/>
              <a:ea typeface="Meiryo UI" panose="020B0604030504040204" pitchFamily="50" charset="-128"/>
            </a:rPr>
            <a:t>業種担当役員の印は、データでのやり取りでも</a:t>
          </a:r>
          <a:r>
            <a:rPr kumimoji="1" lang="en-US" altLang="ja-JP" sz="900" b="1">
              <a:solidFill>
                <a:srgbClr val="FF0000"/>
              </a:solidFill>
              <a:latin typeface="Meiryo UI" panose="020B0604030504040204" pitchFamily="50" charset="-128"/>
              <a:ea typeface="Meiryo UI" panose="020B0604030504040204" pitchFamily="50" charset="-128"/>
            </a:rPr>
            <a:t>OK</a:t>
          </a:r>
          <a:r>
            <a:rPr kumimoji="1" lang="ja-JP" altLang="en-US" sz="900" b="1">
              <a:solidFill>
                <a:srgbClr val="FF0000"/>
              </a:solidFill>
              <a:latin typeface="Meiryo UI" panose="020B0604030504040204" pitchFamily="50" charset="-128"/>
              <a:ea typeface="Meiryo UI" panose="020B0604030504040204" pitchFamily="50" charset="-128"/>
            </a:rPr>
            <a:t>です</a:t>
          </a:r>
          <a:endParaRPr kumimoji="1" lang="en-US" altLang="ja-JP" sz="900" b="1">
            <a:solidFill>
              <a:srgbClr val="FF0000"/>
            </a:solidFill>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①金銭出納帳、会計報告のデータを業種担当役員へ送付する</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②送付した会計報告に業種担当役員が押印する</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③押印後、</a:t>
          </a:r>
          <a:r>
            <a:rPr kumimoji="1" lang="en-US" altLang="ja-JP" sz="900">
              <a:solidFill>
                <a:schemeClr val="dk1"/>
              </a:solidFill>
              <a:effectLst/>
              <a:latin typeface="Meiryo UI" panose="020B0604030504040204" pitchFamily="50" charset="-128"/>
              <a:ea typeface="Meiryo UI" panose="020B0604030504040204" pitchFamily="50" charset="-128"/>
              <a:cs typeface="+mn-cs"/>
            </a:rPr>
            <a:t>PFD</a:t>
          </a:r>
          <a:r>
            <a:rPr kumimoji="1" lang="ja-JP" altLang="en-US" sz="900">
              <a:solidFill>
                <a:schemeClr val="dk1"/>
              </a:solidFill>
              <a:effectLst/>
              <a:latin typeface="Meiryo UI" panose="020B0604030504040204" pitchFamily="50" charset="-128"/>
              <a:ea typeface="Meiryo UI" panose="020B0604030504040204" pitchFamily="50" charset="-128"/>
              <a:cs typeface="+mn-cs"/>
            </a:rPr>
            <a:t>にした</a:t>
          </a:r>
          <a:r>
            <a:rPr kumimoji="1" lang="ja-JP" altLang="en-US" sz="900">
              <a:latin typeface="Meiryo UI" panose="020B0604030504040204" pitchFamily="50" charset="-128"/>
              <a:ea typeface="Meiryo UI" panose="020B0604030504040204" pitchFamily="50" charset="-128"/>
            </a:rPr>
            <a:t>会計報告を返送してもらう</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③返送された会計報告に会計責任者が押印し提出する</a:t>
          </a:r>
        </a:p>
      </xdr:txBody>
    </xdr:sp>
    <xdr:clientData/>
  </xdr:twoCellAnchor>
  <xdr:twoCellAnchor>
    <xdr:from>
      <xdr:col>11</xdr:col>
      <xdr:colOff>243840</xdr:colOff>
      <xdr:row>23</xdr:row>
      <xdr:rowOff>144780</xdr:rowOff>
    </xdr:from>
    <xdr:to>
      <xdr:col>14</xdr:col>
      <xdr:colOff>434340</xdr:colOff>
      <xdr:row>28</xdr:row>
      <xdr:rowOff>45720</xdr:rowOff>
    </xdr:to>
    <xdr:sp macro="" textlink="">
      <xdr:nvSpPr>
        <xdr:cNvPr id="10" name="吹き出し: 四角形 9">
          <a:extLst>
            <a:ext uri="{FF2B5EF4-FFF2-40B4-BE49-F238E27FC236}">
              <a16:creationId xmlns:a16="http://schemas.microsoft.com/office/drawing/2014/main" id="{186BA2BE-4B26-494F-8EB3-42C224B436F1}"/>
            </a:ext>
          </a:extLst>
        </xdr:cNvPr>
        <xdr:cNvSpPr/>
      </xdr:nvSpPr>
      <xdr:spPr>
        <a:xfrm>
          <a:off x="8938260" y="4206240"/>
          <a:ext cx="1371600" cy="739140"/>
        </a:xfrm>
        <a:prstGeom prst="wedgeRectCallout">
          <a:avLst>
            <a:gd name="adj1" fmla="val -139346"/>
            <a:gd name="adj2" fmla="val 5276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solidFill>
                <a:srgbClr val="FF0000"/>
              </a:solidFill>
              <a:latin typeface="Meiryo UI" panose="020B0604030504040204" pitchFamily="50" charset="-128"/>
              <a:ea typeface="Meiryo UI" panose="020B0604030504040204" pitchFamily="50" charset="-128"/>
            </a:rPr>
            <a:t>会計を担当された業種別部会の担当役員の方の押印をお願いします</a:t>
          </a:r>
          <a:endParaRPr kumimoji="1" lang="en-US" altLang="ja-JP" sz="9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7</xdr:col>
      <xdr:colOff>518160</xdr:colOff>
      <xdr:row>20</xdr:row>
      <xdr:rowOff>121920</xdr:rowOff>
    </xdr:from>
    <xdr:to>
      <xdr:col>9</xdr:col>
      <xdr:colOff>960120</xdr:colOff>
      <xdr:row>22</xdr:row>
      <xdr:rowOff>99060</xdr:rowOff>
    </xdr:to>
    <xdr:sp macro="" textlink="">
      <xdr:nvSpPr>
        <xdr:cNvPr id="11" name="吹き出し: 四角形 10">
          <a:extLst>
            <a:ext uri="{FF2B5EF4-FFF2-40B4-BE49-F238E27FC236}">
              <a16:creationId xmlns:a16="http://schemas.microsoft.com/office/drawing/2014/main" id="{9A23E3DE-9785-48C9-9B6F-15D61201D9AE}"/>
            </a:ext>
          </a:extLst>
        </xdr:cNvPr>
        <xdr:cNvSpPr/>
      </xdr:nvSpPr>
      <xdr:spPr>
        <a:xfrm>
          <a:off x="6057900" y="3680460"/>
          <a:ext cx="1775460" cy="312420"/>
        </a:xfrm>
        <a:prstGeom prst="wedgeRectCallout">
          <a:avLst>
            <a:gd name="adj1" fmla="val 50070"/>
            <a:gd name="adj2" fmla="val 9234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latin typeface="Meiryo UI" panose="020B0604030504040204" pitchFamily="50" charset="-128"/>
              <a:ea typeface="Meiryo UI" panose="020B0604030504040204" pitchFamily="50" charset="-128"/>
            </a:rPr>
            <a:t>手持ち現金は、口座に入金する</a:t>
          </a:r>
          <a:endParaRPr kumimoji="1" lang="en-US" altLang="ja-JP" sz="900" b="1">
            <a:latin typeface="Meiryo UI" panose="020B0604030504040204" pitchFamily="50" charset="-128"/>
            <a:ea typeface="Meiryo UI" panose="020B0604030504040204" pitchFamily="50" charset="-128"/>
          </a:endParaRPr>
        </a:p>
        <a:p>
          <a:pPr algn="l"/>
          <a:endParaRPr kumimoji="1" lang="ja-JP" altLang="en-US" sz="900">
            <a:latin typeface="Meiryo UI" panose="020B0604030504040204" pitchFamily="50" charset="-128"/>
            <a:ea typeface="Meiryo UI" panose="020B0604030504040204" pitchFamily="50" charset="-128"/>
          </a:endParaRPr>
        </a:p>
      </xdr:txBody>
    </xdr:sp>
    <xdr:clientData/>
  </xdr:twoCellAnchor>
  <xdr:twoCellAnchor>
    <xdr:from>
      <xdr:col>11</xdr:col>
      <xdr:colOff>358140</xdr:colOff>
      <xdr:row>6</xdr:row>
      <xdr:rowOff>83820</xdr:rowOff>
    </xdr:from>
    <xdr:to>
      <xdr:col>15</xdr:col>
      <xdr:colOff>586740</xdr:colOff>
      <xdr:row>8</xdr:row>
      <xdr:rowOff>129540</xdr:rowOff>
    </xdr:to>
    <xdr:sp macro="" textlink="">
      <xdr:nvSpPr>
        <xdr:cNvPr id="12" name="四角形: 角を丸くする 11">
          <a:extLst>
            <a:ext uri="{FF2B5EF4-FFF2-40B4-BE49-F238E27FC236}">
              <a16:creationId xmlns:a16="http://schemas.microsoft.com/office/drawing/2014/main" id="{C4B8D846-C5F9-4C42-91D5-9FBA89425E35}"/>
            </a:ext>
          </a:extLst>
        </xdr:cNvPr>
        <xdr:cNvSpPr/>
      </xdr:nvSpPr>
      <xdr:spPr>
        <a:xfrm>
          <a:off x="9052560" y="1234440"/>
          <a:ext cx="2026920" cy="4114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発生しなかった費目は削除する</a:t>
          </a:r>
        </a:p>
      </xdr:txBody>
    </xdr:sp>
    <xdr:clientData/>
  </xdr:twoCellAnchor>
  <xdr:twoCellAnchor>
    <xdr:from>
      <xdr:col>11</xdr:col>
      <xdr:colOff>91440</xdr:colOff>
      <xdr:row>15</xdr:row>
      <xdr:rowOff>83820</xdr:rowOff>
    </xdr:from>
    <xdr:to>
      <xdr:col>14</xdr:col>
      <xdr:colOff>556260</xdr:colOff>
      <xdr:row>17</xdr:row>
      <xdr:rowOff>53340</xdr:rowOff>
    </xdr:to>
    <xdr:sp macro="" textlink="">
      <xdr:nvSpPr>
        <xdr:cNvPr id="13" name="吹き出し: 四角形 12">
          <a:extLst>
            <a:ext uri="{FF2B5EF4-FFF2-40B4-BE49-F238E27FC236}">
              <a16:creationId xmlns:a16="http://schemas.microsoft.com/office/drawing/2014/main" id="{89DB3931-7CBD-41BB-BB83-45650F9E9D7C}"/>
            </a:ext>
          </a:extLst>
        </xdr:cNvPr>
        <xdr:cNvSpPr/>
      </xdr:nvSpPr>
      <xdr:spPr>
        <a:xfrm>
          <a:off x="8785860" y="2804160"/>
          <a:ext cx="1645920" cy="304800"/>
        </a:xfrm>
        <a:prstGeom prst="wedgeRectCallout">
          <a:avLst>
            <a:gd name="adj1" fmla="val -50401"/>
            <a:gd name="adj2" fmla="val 1159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Meiryo UI" panose="020B0604030504040204" pitchFamily="50" charset="-128"/>
              <a:ea typeface="Meiryo UI" panose="020B0604030504040204" pitchFamily="50" charset="-128"/>
            </a:rPr>
            <a:t>軽減税率分と分けて記入する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1"/>
  <sheetViews>
    <sheetView tabSelected="1" zoomScaleNormal="100" workbookViewId="0">
      <selection activeCell="G9" sqref="G9"/>
    </sheetView>
  </sheetViews>
  <sheetFormatPr defaultColWidth="9" defaultRowHeight="14.4"/>
  <cols>
    <col min="1" max="1" width="8.88671875" style="2" bestFit="1" customWidth="1"/>
    <col min="2" max="2" width="13.77734375" style="2" bestFit="1" customWidth="1"/>
    <col min="3" max="3" width="23.109375" style="2" bestFit="1" customWidth="1"/>
    <col min="4" max="5" width="10.44140625" style="2" bestFit="1" customWidth="1"/>
    <col min="6" max="6" width="4.77734375" style="31" bestFit="1" customWidth="1"/>
    <col min="7" max="7" width="8.109375" style="2" bestFit="1" customWidth="1"/>
    <col min="8" max="8" width="13.5546875" style="2" bestFit="1" customWidth="1"/>
    <col min="9" max="9" width="9" style="2"/>
    <col min="10" max="10" width="15" style="2" customWidth="1"/>
    <col min="11" max="11" width="14.6640625" style="2" bestFit="1" customWidth="1"/>
    <col min="12" max="12" width="9.6640625" style="2" bestFit="1" customWidth="1"/>
    <col min="13" max="13" width="2.6640625" style="2" customWidth="1"/>
    <col min="14" max="14" width="3" style="2" customWidth="1"/>
    <col min="15" max="16384" width="9" style="2"/>
  </cols>
  <sheetData>
    <row r="1" spans="1:15">
      <c r="A1" s="149" t="s">
        <v>74</v>
      </c>
      <c r="B1" s="149"/>
      <c r="C1" s="149"/>
      <c r="D1" s="149"/>
      <c r="E1" s="149"/>
    </row>
    <row r="2" spans="1:15">
      <c r="A2" s="150" t="s">
        <v>75</v>
      </c>
      <c r="B2" s="150"/>
      <c r="C2" s="150"/>
      <c r="D2" s="150"/>
      <c r="E2" s="150"/>
    </row>
    <row r="3" spans="1:15">
      <c r="A3" s="150" t="s">
        <v>76</v>
      </c>
      <c r="B3" s="150"/>
      <c r="C3" s="150"/>
      <c r="D3" s="150"/>
      <c r="E3" s="150"/>
    </row>
    <row r="4" spans="1:15">
      <c r="A4" s="150" t="s">
        <v>77</v>
      </c>
      <c r="B4" s="150"/>
      <c r="C4" s="150"/>
      <c r="D4" s="150"/>
      <c r="E4" s="150"/>
    </row>
    <row r="5" spans="1:15">
      <c r="A5" s="150" t="s">
        <v>64</v>
      </c>
      <c r="B5" s="150"/>
      <c r="C5" s="150"/>
      <c r="D5" s="150"/>
      <c r="E5" s="150"/>
    </row>
    <row r="6" spans="1:15" ht="15" thickBot="1">
      <c r="A6" s="150" t="s">
        <v>65</v>
      </c>
      <c r="B6" s="150"/>
      <c r="C6" s="150"/>
      <c r="D6" s="150"/>
      <c r="E6" s="150"/>
    </row>
    <row r="7" spans="1:15" ht="15">
      <c r="A7" s="3"/>
      <c r="B7" s="1"/>
      <c r="J7" s="7" t="s">
        <v>87</v>
      </c>
      <c r="K7" s="8"/>
      <c r="L7" s="9"/>
      <c r="M7" s="10"/>
      <c r="O7" s="11"/>
    </row>
    <row r="8" spans="1:15" ht="15">
      <c r="A8" s="148" t="s">
        <v>88</v>
      </c>
      <c r="B8" s="148"/>
      <c r="C8" s="148"/>
      <c r="D8" s="85"/>
      <c r="E8" s="85"/>
      <c r="F8" s="86"/>
      <c r="G8" s="2" t="s">
        <v>108</v>
      </c>
      <c r="J8" s="13"/>
      <c r="K8" s="14"/>
      <c r="L8" s="15"/>
      <c r="M8" s="16"/>
      <c r="O8" s="17"/>
    </row>
    <row r="9" spans="1:15" ht="15">
      <c r="A9" s="4" t="s">
        <v>0</v>
      </c>
      <c r="B9" s="4" t="s">
        <v>23</v>
      </c>
      <c r="C9" s="5" t="s">
        <v>27</v>
      </c>
      <c r="D9" s="6" t="s">
        <v>1</v>
      </c>
      <c r="E9" s="6" t="s">
        <v>2</v>
      </c>
      <c r="F9" s="30">
        <v>0.08</v>
      </c>
      <c r="G9" s="6" t="s">
        <v>6</v>
      </c>
      <c r="H9" s="6" t="s">
        <v>12</v>
      </c>
      <c r="J9" s="18" t="s">
        <v>3</v>
      </c>
      <c r="K9" s="53"/>
      <c r="L9" s="54">
        <v>70000</v>
      </c>
      <c r="M9" s="16" t="s">
        <v>61</v>
      </c>
      <c r="O9" s="17"/>
    </row>
    <row r="10" spans="1:15" ht="15">
      <c r="A10" s="33">
        <v>43922</v>
      </c>
      <c r="B10" s="12" t="s">
        <v>73</v>
      </c>
      <c r="C10" s="36" t="s">
        <v>3</v>
      </c>
      <c r="D10" s="37">
        <v>70000</v>
      </c>
      <c r="E10" s="37"/>
      <c r="F10" s="38"/>
      <c r="G10" s="37">
        <f>D10-E10</f>
        <v>70000</v>
      </c>
      <c r="H10" s="39"/>
      <c r="J10" s="13"/>
      <c r="K10" s="55"/>
      <c r="L10" s="56"/>
      <c r="M10" s="16"/>
      <c r="O10" s="17"/>
    </row>
    <row r="11" spans="1:15" ht="15">
      <c r="A11" s="33">
        <v>43941</v>
      </c>
      <c r="B11" s="12" t="s">
        <v>26</v>
      </c>
      <c r="C11" s="36" t="s">
        <v>14</v>
      </c>
      <c r="D11" s="37">
        <v>25000</v>
      </c>
      <c r="E11" s="37"/>
      <c r="F11" s="38"/>
      <c r="G11" s="37">
        <f>G10+D11-E11</f>
        <v>95000</v>
      </c>
      <c r="H11" s="39" t="s">
        <v>28</v>
      </c>
      <c r="J11" s="13" t="s">
        <v>15</v>
      </c>
      <c r="K11" s="55"/>
      <c r="L11" s="57"/>
      <c r="M11" s="16"/>
    </row>
    <row r="12" spans="1:15" ht="15">
      <c r="A12" s="33">
        <v>43941</v>
      </c>
      <c r="B12" s="12" t="s">
        <v>14</v>
      </c>
      <c r="C12" s="36" t="s">
        <v>29</v>
      </c>
      <c r="D12" s="37"/>
      <c r="E12" s="37">
        <v>3500</v>
      </c>
      <c r="F12" s="38">
        <v>8</v>
      </c>
      <c r="G12" s="37">
        <f t="shared" ref="G12:G36" si="0">G11+D12-E12</f>
        <v>91500</v>
      </c>
      <c r="H12" s="39" t="s">
        <v>30</v>
      </c>
      <c r="J12" s="13" t="s">
        <v>62</v>
      </c>
      <c r="K12" s="55">
        <v>500000</v>
      </c>
      <c r="L12" s="57"/>
      <c r="M12" s="16"/>
    </row>
    <row r="13" spans="1:15" ht="15">
      <c r="A13" s="33">
        <v>43941</v>
      </c>
      <c r="B13" s="12" t="s">
        <v>14</v>
      </c>
      <c r="C13" s="36" t="s">
        <v>31</v>
      </c>
      <c r="D13" s="37"/>
      <c r="E13" s="37">
        <v>23400</v>
      </c>
      <c r="F13" s="38"/>
      <c r="G13" s="37">
        <f t="shared" si="0"/>
        <v>68100</v>
      </c>
      <c r="H13" s="39" t="s">
        <v>30</v>
      </c>
      <c r="J13" s="19" t="s">
        <v>22</v>
      </c>
      <c r="K13" s="56">
        <v>61000</v>
      </c>
      <c r="L13" s="58"/>
      <c r="M13" s="16"/>
    </row>
    <row r="14" spans="1:15" ht="15">
      <c r="A14" s="33">
        <v>43964</v>
      </c>
      <c r="B14" s="12" t="s">
        <v>8</v>
      </c>
      <c r="C14" s="36" t="s">
        <v>79</v>
      </c>
      <c r="D14" s="37"/>
      <c r="E14" s="37">
        <v>60000</v>
      </c>
      <c r="F14" s="38"/>
      <c r="G14" s="37">
        <f t="shared" si="0"/>
        <v>8100</v>
      </c>
      <c r="H14" s="39" t="s">
        <v>33</v>
      </c>
      <c r="J14" s="19" t="s">
        <v>26</v>
      </c>
      <c r="K14" s="56">
        <v>900000</v>
      </c>
      <c r="L14" s="58"/>
      <c r="M14" s="16"/>
    </row>
    <row r="15" spans="1:15" ht="15">
      <c r="A15" s="33">
        <v>43964</v>
      </c>
      <c r="B15" s="12" t="s">
        <v>55</v>
      </c>
      <c r="C15" s="36" t="s">
        <v>80</v>
      </c>
      <c r="D15" s="37"/>
      <c r="E15" s="37">
        <v>300</v>
      </c>
      <c r="F15" s="38"/>
      <c r="G15" s="37">
        <f t="shared" si="0"/>
        <v>7800</v>
      </c>
      <c r="H15" s="39" t="s">
        <v>30</v>
      </c>
      <c r="J15" s="13" t="s">
        <v>13</v>
      </c>
      <c r="K15" s="56">
        <v>5</v>
      </c>
      <c r="L15" s="58"/>
      <c r="M15" s="16"/>
    </row>
    <row r="16" spans="1:15" ht="15">
      <c r="A16" s="33">
        <v>43990</v>
      </c>
      <c r="B16" s="12" t="s">
        <v>62</v>
      </c>
      <c r="C16" s="36" t="s">
        <v>34</v>
      </c>
      <c r="D16" s="37">
        <v>500000</v>
      </c>
      <c r="E16" s="37"/>
      <c r="F16" s="38"/>
      <c r="G16" s="37">
        <f t="shared" si="0"/>
        <v>507800</v>
      </c>
      <c r="H16" s="39"/>
      <c r="J16" s="20" t="s">
        <v>36</v>
      </c>
      <c r="K16" s="59"/>
      <c r="L16" s="60"/>
      <c r="M16" s="16"/>
    </row>
    <row r="17" spans="1:13" ht="15">
      <c r="A17" s="33">
        <v>44007</v>
      </c>
      <c r="B17" s="12" t="s">
        <v>8</v>
      </c>
      <c r="C17" s="36" t="s">
        <v>29</v>
      </c>
      <c r="D17" s="37"/>
      <c r="E17" s="37">
        <v>20000</v>
      </c>
      <c r="F17" s="38"/>
      <c r="G17" s="37">
        <f t="shared" si="0"/>
        <v>487800</v>
      </c>
      <c r="H17" s="39" t="s">
        <v>30</v>
      </c>
      <c r="J17" s="13"/>
      <c r="K17" s="61" t="s">
        <v>18</v>
      </c>
      <c r="L17" s="62">
        <f>SUM(K12:K16)</f>
        <v>1461005</v>
      </c>
      <c r="M17" s="16"/>
    </row>
    <row r="18" spans="1:13" ht="15">
      <c r="A18" s="33">
        <v>44007</v>
      </c>
      <c r="B18" s="2" t="s">
        <v>26</v>
      </c>
      <c r="C18" s="33" t="s">
        <v>8</v>
      </c>
      <c r="D18" s="37">
        <v>250000</v>
      </c>
      <c r="E18" s="37"/>
      <c r="F18" s="38"/>
      <c r="G18" s="37">
        <f t="shared" si="0"/>
        <v>737800</v>
      </c>
      <c r="H18" s="39" t="s">
        <v>78</v>
      </c>
      <c r="J18" s="19"/>
      <c r="K18" s="55"/>
      <c r="L18" s="58"/>
      <c r="M18" s="16"/>
    </row>
    <row r="19" spans="1:13" ht="15">
      <c r="A19" s="33">
        <v>44007</v>
      </c>
      <c r="B19" s="12" t="s">
        <v>8</v>
      </c>
      <c r="C19" s="36" t="s">
        <v>31</v>
      </c>
      <c r="D19" s="37"/>
      <c r="E19" s="37">
        <v>300000</v>
      </c>
      <c r="F19" s="38"/>
      <c r="G19" s="37">
        <f t="shared" si="0"/>
        <v>437800</v>
      </c>
      <c r="H19" s="39" t="s">
        <v>35</v>
      </c>
      <c r="J19" s="19" t="s">
        <v>16</v>
      </c>
      <c r="K19" s="55"/>
      <c r="L19" s="58"/>
      <c r="M19" s="16"/>
    </row>
    <row r="20" spans="1:13" ht="15">
      <c r="A20" s="33">
        <v>44002</v>
      </c>
      <c r="B20" s="12" t="s">
        <v>72</v>
      </c>
      <c r="C20" s="36" t="s">
        <v>101</v>
      </c>
      <c r="D20" s="37"/>
      <c r="E20" s="37">
        <v>150000</v>
      </c>
      <c r="F20" s="38"/>
      <c r="G20" s="37">
        <f t="shared" si="0"/>
        <v>287800</v>
      </c>
      <c r="H20" s="39" t="s">
        <v>44</v>
      </c>
      <c r="J20" s="19" t="s">
        <v>14</v>
      </c>
      <c r="K20" s="56">
        <v>62900</v>
      </c>
      <c r="L20" s="58"/>
      <c r="M20" s="16"/>
    </row>
    <row r="21" spans="1:13" ht="15">
      <c r="A21" s="33">
        <v>44053</v>
      </c>
      <c r="B21" s="12" t="s">
        <v>9</v>
      </c>
      <c r="C21" s="36" t="s">
        <v>81</v>
      </c>
      <c r="D21" s="37"/>
      <c r="E21" s="37">
        <v>100000</v>
      </c>
      <c r="F21" s="38"/>
      <c r="G21" s="37">
        <f t="shared" si="0"/>
        <v>187800</v>
      </c>
      <c r="H21" s="39" t="s">
        <v>33</v>
      </c>
      <c r="J21" s="19" t="s">
        <v>8</v>
      </c>
      <c r="K21" s="56">
        <v>380000</v>
      </c>
      <c r="L21" s="58"/>
      <c r="M21" s="16"/>
    </row>
    <row r="22" spans="1:13" ht="15">
      <c r="A22" s="33">
        <v>44053</v>
      </c>
      <c r="B22" s="12" t="s">
        <v>55</v>
      </c>
      <c r="C22" s="36" t="s">
        <v>80</v>
      </c>
      <c r="D22" s="37"/>
      <c r="E22" s="37">
        <v>300</v>
      </c>
      <c r="F22" s="38"/>
      <c r="G22" s="37">
        <f t="shared" si="0"/>
        <v>187500</v>
      </c>
      <c r="H22" s="39" t="s">
        <v>35</v>
      </c>
      <c r="J22" s="19" t="s">
        <v>9</v>
      </c>
      <c r="K22" s="56">
        <v>100000</v>
      </c>
      <c r="L22" s="58"/>
      <c r="M22" s="16"/>
    </row>
    <row r="23" spans="1:13" ht="15">
      <c r="A23" s="33">
        <v>44094</v>
      </c>
      <c r="B23" s="12" t="s">
        <v>13</v>
      </c>
      <c r="C23" s="36" t="s">
        <v>13</v>
      </c>
      <c r="D23" s="37">
        <v>2</v>
      </c>
      <c r="E23" s="37"/>
      <c r="F23" s="38"/>
      <c r="G23" s="37">
        <f t="shared" si="0"/>
        <v>187502</v>
      </c>
      <c r="H23" s="39" t="s">
        <v>37</v>
      </c>
      <c r="J23" s="19" t="s">
        <v>10</v>
      </c>
      <c r="K23" s="56">
        <v>360000</v>
      </c>
      <c r="L23" s="58"/>
      <c r="M23" s="16"/>
    </row>
    <row r="24" spans="1:13" ht="15">
      <c r="A24" s="33">
        <v>44135</v>
      </c>
      <c r="B24" s="12" t="s">
        <v>59</v>
      </c>
      <c r="C24" s="36" t="s">
        <v>60</v>
      </c>
      <c r="D24" s="37"/>
      <c r="E24" s="37">
        <v>1120</v>
      </c>
      <c r="F24" s="38"/>
      <c r="G24" s="37">
        <f t="shared" si="0"/>
        <v>186382</v>
      </c>
      <c r="H24" s="39"/>
      <c r="J24" s="19" t="s">
        <v>11</v>
      </c>
      <c r="K24" s="56">
        <v>380000</v>
      </c>
      <c r="L24" s="58"/>
      <c r="M24" s="16"/>
    </row>
    <row r="25" spans="1:13" ht="15">
      <c r="A25" s="33">
        <v>44155</v>
      </c>
      <c r="B25" s="12" t="s">
        <v>26</v>
      </c>
      <c r="C25" s="33" t="s">
        <v>10</v>
      </c>
      <c r="D25" s="37">
        <v>350000</v>
      </c>
      <c r="E25" s="37"/>
      <c r="F25" s="38"/>
      <c r="G25" s="37">
        <f t="shared" si="0"/>
        <v>536382</v>
      </c>
      <c r="H25" s="39" t="s">
        <v>38</v>
      </c>
      <c r="J25" s="19" t="s">
        <v>63</v>
      </c>
      <c r="K25" s="56">
        <v>105800</v>
      </c>
      <c r="L25" s="58"/>
      <c r="M25" s="16"/>
    </row>
    <row r="26" spans="1:13" ht="15">
      <c r="A26" s="33">
        <v>44155</v>
      </c>
      <c r="B26" s="12" t="s">
        <v>10</v>
      </c>
      <c r="C26" s="36" t="s">
        <v>32</v>
      </c>
      <c r="D26" s="37"/>
      <c r="E26" s="37">
        <v>60000</v>
      </c>
      <c r="F26" s="38"/>
      <c r="G26" s="37">
        <f t="shared" si="0"/>
        <v>476382</v>
      </c>
      <c r="H26" s="39" t="s">
        <v>33</v>
      </c>
      <c r="J26" s="19" t="s">
        <v>55</v>
      </c>
      <c r="K26" s="56">
        <v>600</v>
      </c>
      <c r="L26" s="58"/>
      <c r="M26" s="16"/>
    </row>
    <row r="27" spans="1:13" ht="15">
      <c r="A27" s="33">
        <v>44155</v>
      </c>
      <c r="B27" s="12" t="s">
        <v>10</v>
      </c>
      <c r="C27" s="36" t="s">
        <v>31</v>
      </c>
      <c r="D27" s="37"/>
      <c r="E27" s="37">
        <v>300000</v>
      </c>
      <c r="F27" s="38"/>
      <c r="G27" s="37">
        <f t="shared" si="0"/>
        <v>176382</v>
      </c>
      <c r="H27" s="39" t="s">
        <v>33</v>
      </c>
      <c r="J27" s="19" t="s">
        <v>7</v>
      </c>
      <c r="K27" s="56">
        <v>15000</v>
      </c>
      <c r="L27" s="58"/>
      <c r="M27" s="16"/>
    </row>
    <row r="28" spans="1:13" ht="15">
      <c r="A28" s="33">
        <v>44237</v>
      </c>
      <c r="B28" s="12" t="s">
        <v>7</v>
      </c>
      <c r="C28" s="36" t="s">
        <v>82</v>
      </c>
      <c r="D28" s="37"/>
      <c r="E28" s="37">
        <v>15000</v>
      </c>
      <c r="F28" s="38"/>
      <c r="G28" s="37">
        <f t="shared" si="0"/>
        <v>161382</v>
      </c>
      <c r="H28" s="39" t="s">
        <v>39</v>
      </c>
      <c r="J28" s="19" t="s">
        <v>59</v>
      </c>
      <c r="K28" s="147">
        <v>1120</v>
      </c>
      <c r="L28" s="57"/>
      <c r="M28" s="16"/>
    </row>
    <row r="29" spans="1:13" ht="15">
      <c r="A29" s="33">
        <v>44237</v>
      </c>
      <c r="B29" s="12" t="s">
        <v>26</v>
      </c>
      <c r="C29" s="33" t="s">
        <v>11</v>
      </c>
      <c r="D29" s="37">
        <v>300000</v>
      </c>
      <c r="E29" s="37"/>
      <c r="F29" s="38"/>
      <c r="G29" s="37">
        <f t="shared" si="0"/>
        <v>461382</v>
      </c>
      <c r="H29" s="39" t="s">
        <v>40</v>
      </c>
      <c r="J29" s="19" t="s">
        <v>107</v>
      </c>
      <c r="K29" s="56">
        <v>3500</v>
      </c>
      <c r="L29" s="58"/>
      <c r="M29" s="16"/>
    </row>
    <row r="30" spans="1:13" ht="15">
      <c r="A30" s="33">
        <v>44237</v>
      </c>
      <c r="B30" s="12" t="s">
        <v>11</v>
      </c>
      <c r="C30" s="36" t="s">
        <v>29</v>
      </c>
      <c r="D30" s="37"/>
      <c r="E30" s="37">
        <v>30000</v>
      </c>
      <c r="F30" s="38"/>
      <c r="G30" s="37">
        <f t="shared" si="0"/>
        <v>431382</v>
      </c>
      <c r="H30" s="39" t="s">
        <v>30</v>
      </c>
      <c r="J30" s="22"/>
      <c r="K30" s="59"/>
      <c r="L30" s="63"/>
      <c r="M30" s="16"/>
    </row>
    <row r="31" spans="1:13" ht="15">
      <c r="A31" s="33">
        <v>44242</v>
      </c>
      <c r="B31" s="12" t="s">
        <v>11</v>
      </c>
      <c r="C31" s="36" t="s">
        <v>31</v>
      </c>
      <c r="D31" s="37"/>
      <c r="E31" s="37">
        <v>350000</v>
      </c>
      <c r="F31" s="38"/>
      <c r="G31" s="37">
        <f t="shared" si="0"/>
        <v>81382</v>
      </c>
      <c r="H31" s="39" t="s">
        <v>30</v>
      </c>
      <c r="J31" s="13"/>
      <c r="K31" s="21" t="s">
        <v>19</v>
      </c>
      <c r="L31" s="62">
        <f>SUM(K20:K30)</f>
        <v>1408920</v>
      </c>
      <c r="M31" s="16"/>
    </row>
    <row r="32" spans="1:13" ht="15">
      <c r="A32" s="33">
        <v>44270</v>
      </c>
      <c r="B32" s="12" t="s">
        <v>26</v>
      </c>
      <c r="C32" s="36" t="s">
        <v>14</v>
      </c>
      <c r="D32" s="37">
        <v>36000</v>
      </c>
      <c r="E32" s="37"/>
      <c r="F32" s="38"/>
      <c r="G32" s="37">
        <f t="shared" si="0"/>
        <v>117382</v>
      </c>
      <c r="H32" s="39" t="s">
        <v>41</v>
      </c>
      <c r="J32" s="13"/>
      <c r="K32" s="21"/>
      <c r="L32" s="56"/>
      <c r="M32" s="16"/>
    </row>
    <row r="33" spans="1:13" ht="15">
      <c r="A33" s="33">
        <v>44270</v>
      </c>
      <c r="B33" s="12" t="s">
        <v>14</v>
      </c>
      <c r="C33" s="36" t="s">
        <v>31</v>
      </c>
      <c r="D33" s="37"/>
      <c r="E33" s="37">
        <v>39500</v>
      </c>
      <c r="F33" s="38"/>
      <c r="G33" s="37">
        <f t="shared" si="0"/>
        <v>77882</v>
      </c>
      <c r="H33" s="39"/>
      <c r="J33" s="13"/>
      <c r="K33" s="21"/>
      <c r="L33" s="56"/>
      <c r="M33" s="16"/>
    </row>
    <row r="34" spans="1:13" ht="15">
      <c r="A34" s="33">
        <v>44274</v>
      </c>
      <c r="B34" s="12" t="s">
        <v>42</v>
      </c>
      <c r="C34" s="36" t="s">
        <v>24</v>
      </c>
      <c r="D34" s="37">
        <v>44200</v>
      </c>
      <c r="E34" s="37"/>
      <c r="F34" s="38"/>
      <c r="G34" s="37">
        <f t="shared" si="0"/>
        <v>122082</v>
      </c>
      <c r="H34" s="39" t="s">
        <v>24</v>
      </c>
      <c r="J34" s="13"/>
      <c r="K34" s="21" t="s">
        <v>17</v>
      </c>
      <c r="L34" s="62">
        <f>L9+L17-L31</f>
        <v>122085</v>
      </c>
      <c r="M34" s="16" t="s">
        <v>61</v>
      </c>
    </row>
    <row r="35" spans="1:13" ht="15">
      <c r="A35" s="33">
        <v>44275</v>
      </c>
      <c r="B35" s="12" t="s">
        <v>13</v>
      </c>
      <c r="C35" s="36" t="s">
        <v>13</v>
      </c>
      <c r="D35" s="37">
        <v>3</v>
      </c>
      <c r="E35" s="37"/>
      <c r="F35" s="38"/>
      <c r="G35" s="37">
        <f t="shared" si="0"/>
        <v>122085</v>
      </c>
      <c r="H35" s="39" t="s">
        <v>37</v>
      </c>
      <c r="J35" s="13"/>
      <c r="K35" s="51"/>
      <c r="L35" s="15"/>
      <c r="M35" s="16"/>
    </row>
    <row r="36" spans="1:13" ht="15.6" thickBot="1">
      <c r="A36" s="33">
        <v>44286</v>
      </c>
      <c r="B36" s="12" t="s">
        <v>73</v>
      </c>
      <c r="C36" s="40" t="s">
        <v>4</v>
      </c>
      <c r="D36" s="36"/>
      <c r="E36" s="37">
        <v>122085</v>
      </c>
      <c r="F36" s="38"/>
      <c r="G36" s="37">
        <f t="shared" si="0"/>
        <v>0</v>
      </c>
      <c r="H36" s="39"/>
      <c r="J36" s="52" t="s">
        <v>83</v>
      </c>
      <c r="K36" s="47" t="s">
        <v>85</v>
      </c>
      <c r="L36" s="49"/>
      <c r="M36" s="16" t="s">
        <v>61</v>
      </c>
    </row>
    <row r="37" spans="1:13" ht="16.2" thickTop="1" thickBot="1">
      <c r="A37" s="23"/>
      <c r="B37" s="23"/>
      <c r="C37" s="41" t="s">
        <v>5</v>
      </c>
      <c r="D37" s="42">
        <f>SUM(D10:D36)</f>
        <v>1575205</v>
      </c>
      <c r="E37" s="42">
        <f>SUM(E10:E36)</f>
        <v>1575205</v>
      </c>
      <c r="F37" s="43"/>
      <c r="G37" s="42"/>
      <c r="H37" s="44"/>
      <c r="J37" s="13"/>
      <c r="K37" s="48" t="s">
        <v>84</v>
      </c>
      <c r="L37" s="50"/>
      <c r="M37" s="16" t="s">
        <v>61</v>
      </c>
    </row>
    <row r="38" spans="1:13" ht="15.6" thickTop="1">
      <c r="A38" s="24"/>
      <c r="B38" s="25"/>
      <c r="C38" s="25"/>
      <c r="D38" s="25"/>
      <c r="E38" s="25"/>
      <c r="F38" s="32"/>
      <c r="G38" s="25"/>
      <c r="H38" s="25"/>
      <c r="J38" s="13"/>
      <c r="K38" s="14"/>
      <c r="L38" s="15"/>
      <c r="M38" s="16"/>
    </row>
    <row r="39" spans="1:13" ht="15">
      <c r="A39" s="64"/>
      <c r="B39" s="84" t="s">
        <v>23</v>
      </c>
      <c r="C39" s="67" t="s">
        <v>27</v>
      </c>
      <c r="D39" s="68" t="s">
        <v>1</v>
      </c>
      <c r="E39" s="68" t="s">
        <v>2</v>
      </c>
      <c r="F39" s="69">
        <v>0.08</v>
      </c>
      <c r="G39" s="68" t="s">
        <v>6</v>
      </c>
      <c r="J39" s="13" t="s">
        <v>20</v>
      </c>
      <c r="K39" s="14"/>
      <c r="L39" s="15"/>
      <c r="M39" s="16"/>
    </row>
    <row r="40" spans="1:13" ht="15">
      <c r="A40" s="65"/>
      <c r="B40" s="33" t="s">
        <v>62</v>
      </c>
      <c r="C40" s="70" t="s">
        <v>34</v>
      </c>
      <c r="D40" s="71">
        <v>500000</v>
      </c>
      <c r="E40" s="71"/>
      <c r="F40" s="72"/>
      <c r="G40" s="71"/>
      <c r="J40" s="13" t="s">
        <v>86</v>
      </c>
      <c r="K40" s="14"/>
      <c r="L40" s="15"/>
      <c r="M40" s="16"/>
    </row>
    <row r="41" spans="1:13" ht="15">
      <c r="A41" s="65"/>
      <c r="B41" s="34" t="s">
        <v>26</v>
      </c>
      <c r="C41" s="73" t="s">
        <v>14</v>
      </c>
      <c r="D41" s="74">
        <v>25000</v>
      </c>
      <c r="E41" s="74"/>
      <c r="F41" s="75"/>
      <c r="G41" s="74">
        <f>SUM(D41:D42)</f>
        <v>61000</v>
      </c>
      <c r="J41" s="13" t="s">
        <v>66</v>
      </c>
      <c r="K41" s="14" t="s">
        <v>21</v>
      </c>
      <c r="L41" s="15"/>
      <c r="M41" s="16"/>
    </row>
    <row r="42" spans="1:13" ht="15.6" thickBot="1">
      <c r="A42" s="65"/>
      <c r="B42" s="34" t="s">
        <v>26</v>
      </c>
      <c r="C42" s="73" t="s">
        <v>14</v>
      </c>
      <c r="D42" s="74">
        <v>36000</v>
      </c>
      <c r="E42" s="74"/>
      <c r="F42" s="75"/>
      <c r="G42" s="74"/>
      <c r="J42" s="26" t="s">
        <v>67</v>
      </c>
      <c r="K42" s="27" t="s">
        <v>21</v>
      </c>
      <c r="L42" s="28"/>
      <c r="M42" s="29"/>
    </row>
    <row r="43" spans="1:13">
      <c r="A43" s="65"/>
      <c r="B43" s="45" t="s">
        <v>26</v>
      </c>
      <c r="C43" s="77" t="s">
        <v>8</v>
      </c>
      <c r="D43" s="78">
        <v>250000</v>
      </c>
      <c r="E43" s="78"/>
      <c r="F43" s="79"/>
      <c r="G43" s="78">
        <f>SUM(D43:D45)</f>
        <v>900000</v>
      </c>
    </row>
    <row r="44" spans="1:13">
      <c r="A44" s="65"/>
      <c r="B44" s="35" t="s">
        <v>26</v>
      </c>
      <c r="C44" s="77" t="s">
        <v>10</v>
      </c>
      <c r="D44" s="78">
        <v>350000</v>
      </c>
      <c r="E44" s="78"/>
      <c r="F44" s="79"/>
      <c r="G44" s="78"/>
    </row>
    <row r="45" spans="1:13">
      <c r="A45" s="65"/>
      <c r="B45" s="35" t="s">
        <v>26</v>
      </c>
      <c r="C45" s="77" t="s">
        <v>11</v>
      </c>
      <c r="D45" s="78">
        <v>300000</v>
      </c>
      <c r="E45" s="78"/>
      <c r="F45" s="79"/>
      <c r="G45" s="78"/>
    </row>
    <row r="46" spans="1:13">
      <c r="A46" s="65"/>
      <c r="B46" s="33" t="s">
        <v>73</v>
      </c>
      <c r="C46" s="70" t="s">
        <v>3</v>
      </c>
      <c r="D46" s="71">
        <v>70000</v>
      </c>
      <c r="E46" s="71"/>
      <c r="F46" s="72"/>
      <c r="G46" s="71"/>
    </row>
    <row r="47" spans="1:13">
      <c r="A47" s="65"/>
      <c r="B47" s="35" t="s">
        <v>13</v>
      </c>
      <c r="C47" s="76" t="s">
        <v>13</v>
      </c>
      <c r="D47" s="78">
        <v>2</v>
      </c>
      <c r="E47" s="78"/>
      <c r="F47" s="79"/>
      <c r="G47" s="78">
        <f>SUM(D47:D48)</f>
        <v>5</v>
      </c>
    </row>
    <row r="48" spans="1:13">
      <c r="A48" s="65"/>
      <c r="B48" s="35" t="s">
        <v>13</v>
      </c>
      <c r="C48" s="76" t="s">
        <v>13</v>
      </c>
      <c r="D48" s="78">
        <v>3</v>
      </c>
      <c r="E48" s="78"/>
      <c r="F48" s="79"/>
      <c r="G48" s="78"/>
    </row>
    <row r="49" spans="1:7">
      <c r="A49" s="65"/>
      <c r="B49" s="33" t="s">
        <v>72</v>
      </c>
      <c r="C49" s="70" t="s">
        <v>43</v>
      </c>
      <c r="D49" s="71"/>
      <c r="E49" s="71">
        <v>150000</v>
      </c>
      <c r="F49" s="72"/>
      <c r="G49" s="71"/>
    </row>
    <row r="50" spans="1:7">
      <c r="A50" s="65"/>
      <c r="B50" s="33" t="s">
        <v>42</v>
      </c>
      <c r="C50" s="70" t="s">
        <v>24</v>
      </c>
      <c r="D50" s="71">
        <v>44200</v>
      </c>
      <c r="E50" s="71"/>
      <c r="F50" s="72"/>
      <c r="G50" s="71"/>
    </row>
    <row r="51" spans="1:7">
      <c r="A51" s="65"/>
      <c r="B51" s="34" t="s">
        <v>8</v>
      </c>
      <c r="C51" s="73" t="s">
        <v>79</v>
      </c>
      <c r="D51" s="74"/>
      <c r="E51" s="74">
        <v>60000</v>
      </c>
      <c r="F51" s="75"/>
      <c r="G51" s="74">
        <f>SUM(E51:E53)</f>
        <v>380000</v>
      </c>
    </row>
    <row r="52" spans="1:7">
      <c r="A52" s="65"/>
      <c r="B52" s="34" t="s">
        <v>8</v>
      </c>
      <c r="C52" s="73" t="s">
        <v>29</v>
      </c>
      <c r="D52" s="74"/>
      <c r="E52" s="74">
        <v>20000</v>
      </c>
      <c r="F52" s="75"/>
      <c r="G52" s="74"/>
    </row>
    <row r="53" spans="1:7">
      <c r="A53" s="65"/>
      <c r="B53" s="34" t="s">
        <v>8</v>
      </c>
      <c r="C53" s="73" t="s">
        <v>31</v>
      </c>
      <c r="D53" s="74"/>
      <c r="E53" s="74">
        <v>300000</v>
      </c>
      <c r="F53" s="75"/>
      <c r="G53" s="74"/>
    </row>
    <row r="54" spans="1:7">
      <c r="A54" s="65"/>
      <c r="B54" s="35" t="s">
        <v>9</v>
      </c>
      <c r="C54" s="76" t="s">
        <v>81</v>
      </c>
      <c r="D54" s="78"/>
      <c r="E54" s="78">
        <v>100000</v>
      </c>
      <c r="F54" s="79"/>
      <c r="G54" s="78"/>
    </row>
    <row r="55" spans="1:7">
      <c r="A55" s="65"/>
      <c r="B55" s="34" t="s">
        <v>10</v>
      </c>
      <c r="C55" s="73" t="s">
        <v>32</v>
      </c>
      <c r="D55" s="74"/>
      <c r="E55" s="74">
        <v>60000</v>
      </c>
      <c r="F55" s="75"/>
      <c r="G55" s="74">
        <f>SUM(E55:E56)</f>
        <v>360000</v>
      </c>
    </row>
    <row r="56" spans="1:7">
      <c r="A56" s="65"/>
      <c r="B56" s="34" t="s">
        <v>10</v>
      </c>
      <c r="C56" s="73" t="s">
        <v>31</v>
      </c>
      <c r="D56" s="74"/>
      <c r="E56" s="74">
        <v>300000</v>
      </c>
      <c r="F56" s="75"/>
      <c r="G56" s="74"/>
    </row>
    <row r="57" spans="1:7">
      <c r="A57" s="65"/>
      <c r="B57" s="35" t="s">
        <v>11</v>
      </c>
      <c r="C57" s="76" t="s">
        <v>29</v>
      </c>
      <c r="D57" s="78"/>
      <c r="E57" s="78">
        <v>30000</v>
      </c>
      <c r="F57" s="79"/>
      <c r="G57" s="78">
        <f>SUM(E57:E58)</f>
        <v>380000</v>
      </c>
    </row>
    <row r="58" spans="1:7">
      <c r="A58" s="65"/>
      <c r="B58" s="35" t="s">
        <v>11</v>
      </c>
      <c r="C58" s="76" t="s">
        <v>31</v>
      </c>
      <c r="D58" s="78"/>
      <c r="E58" s="78">
        <v>350000</v>
      </c>
      <c r="F58" s="79"/>
      <c r="G58" s="78"/>
    </row>
    <row r="59" spans="1:7">
      <c r="A59" s="65"/>
      <c r="B59" s="46" t="s">
        <v>14</v>
      </c>
      <c r="C59" s="80" t="s">
        <v>29</v>
      </c>
      <c r="D59" s="81"/>
      <c r="E59" s="81">
        <v>3500</v>
      </c>
      <c r="F59" s="82">
        <v>8</v>
      </c>
      <c r="G59" s="81"/>
    </row>
    <row r="60" spans="1:7">
      <c r="A60" s="65"/>
      <c r="B60" s="34" t="s">
        <v>14</v>
      </c>
      <c r="C60" s="73" t="s">
        <v>31</v>
      </c>
      <c r="D60" s="74"/>
      <c r="E60" s="74">
        <v>23400</v>
      </c>
      <c r="F60" s="75"/>
      <c r="G60" s="74">
        <f>SUM(E60:E61)</f>
        <v>62900</v>
      </c>
    </row>
    <row r="61" spans="1:7">
      <c r="A61" s="65"/>
      <c r="B61" s="34" t="s">
        <v>14</v>
      </c>
      <c r="C61" s="73" t="s">
        <v>31</v>
      </c>
      <c r="D61" s="74"/>
      <c r="E61" s="74">
        <v>39500</v>
      </c>
      <c r="F61" s="75"/>
      <c r="G61" s="74"/>
    </row>
    <row r="62" spans="1:7">
      <c r="A62" s="65"/>
      <c r="B62" s="35" t="s">
        <v>55</v>
      </c>
      <c r="C62" s="76" t="s">
        <v>80</v>
      </c>
      <c r="D62" s="78"/>
      <c r="E62" s="78">
        <v>300</v>
      </c>
      <c r="F62" s="79"/>
      <c r="G62" s="78">
        <f>SUM(E62:E63)</f>
        <v>600</v>
      </c>
    </row>
    <row r="63" spans="1:7">
      <c r="A63" s="65"/>
      <c r="B63" s="35" t="s">
        <v>55</v>
      </c>
      <c r="C63" s="76" t="s">
        <v>80</v>
      </c>
      <c r="D63" s="78"/>
      <c r="E63" s="78">
        <v>300</v>
      </c>
      <c r="F63" s="79"/>
      <c r="G63" s="78"/>
    </row>
    <row r="64" spans="1:7">
      <c r="A64" s="65"/>
      <c r="B64" s="34" t="s">
        <v>7</v>
      </c>
      <c r="C64" s="73" t="s">
        <v>82</v>
      </c>
      <c r="D64" s="74"/>
      <c r="E64" s="74">
        <v>15000</v>
      </c>
      <c r="F64" s="75"/>
      <c r="G64" s="74"/>
    </row>
    <row r="65" spans="1:18">
      <c r="A65" s="65"/>
      <c r="B65" s="35" t="s">
        <v>59</v>
      </c>
      <c r="C65" s="76" t="s">
        <v>60</v>
      </c>
      <c r="D65" s="78"/>
      <c r="E65" s="78">
        <v>1120</v>
      </c>
      <c r="F65" s="79"/>
      <c r="G65" s="78"/>
    </row>
    <row r="66" spans="1:18">
      <c r="A66" s="65"/>
      <c r="B66" s="33" t="s">
        <v>73</v>
      </c>
      <c r="C66" s="83" t="s">
        <v>4</v>
      </c>
      <c r="D66" s="70"/>
      <c r="E66" s="71">
        <v>122085</v>
      </c>
      <c r="F66" s="72"/>
      <c r="G66" s="71"/>
      <c r="N66" s="1"/>
    </row>
    <row r="67" spans="1:18">
      <c r="A67" s="66"/>
      <c r="B67" s="23"/>
      <c r="C67" s="41" t="s">
        <v>5</v>
      </c>
      <c r="D67" s="42">
        <f>SUM(D40:D66)</f>
        <v>1575205</v>
      </c>
      <c r="E67" s="42">
        <f>SUM(E40:E66)</f>
        <v>1575205</v>
      </c>
      <c r="F67" s="43"/>
      <c r="G67" s="42"/>
      <c r="O67" s="1"/>
      <c r="P67" s="1"/>
      <c r="Q67" s="1"/>
    </row>
    <row r="69" spans="1:18">
      <c r="J69" s="1"/>
      <c r="K69" s="1"/>
      <c r="L69" s="1"/>
      <c r="M69" s="1"/>
    </row>
    <row r="71" spans="1:18" s="1" customFormat="1">
      <c r="A71" s="2"/>
      <c r="B71" s="2"/>
      <c r="C71" s="2"/>
      <c r="D71" s="2"/>
      <c r="E71" s="2"/>
      <c r="F71" s="31"/>
      <c r="G71" s="2"/>
      <c r="H71" s="2"/>
      <c r="J71" s="2"/>
      <c r="K71" s="2"/>
      <c r="L71" s="2"/>
      <c r="M71" s="2"/>
      <c r="N71" s="2"/>
      <c r="O71" s="2"/>
      <c r="P71" s="2"/>
      <c r="Q71" s="2"/>
      <c r="R71" s="2"/>
    </row>
  </sheetData>
  <sortState xmlns:xlrd2="http://schemas.microsoft.com/office/spreadsheetml/2017/richdata2" ref="A40:G65">
    <sortCondition ref="B38"/>
  </sortState>
  <mergeCells count="7">
    <mergeCell ref="A8:C8"/>
    <mergeCell ref="A1:E1"/>
    <mergeCell ref="A2:E2"/>
    <mergeCell ref="A3:E3"/>
    <mergeCell ref="A4:E4"/>
    <mergeCell ref="A5:E5"/>
    <mergeCell ref="A6:E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8"/>
  <sheetViews>
    <sheetView zoomScaleNormal="100" workbookViewId="0">
      <selection activeCell="F1" sqref="F1"/>
    </sheetView>
  </sheetViews>
  <sheetFormatPr defaultColWidth="9" defaultRowHeight="14.4"/>
  <cols>
    <col min="1" max="1" width="9.77734375" style="23" customWidth="1"/>
    <col min="2" max="2" width="16.33203125" style="23" customWidth="1"/>
    <col min="3" max="3" width="22.77734375" style="2" bestFit="1" customWidth="1"/>
    <col min="4" max="4" width="8.77734375" style="88" bestFit="1" customWidth="1"/>
    <col min="5" max="5" width="8.77734375" style="2" bestFit="1" customWidth="1"/>
    <col min="6" max="6" width="4.77734375" style="31" bestFit="1" customWidth="1"/>
    <col min="7" max="7" width="9.5546875" style="2" bestFit="1" customWidth="1"/>
    <col min="8" max="8" width="10.44140625" style="2" bestFit="1" customWidth="1"/>
    <col min="9" max="9" width="9" style="2"/>
    <col min="10" max="10" width="14.6640625" style="2" customWidth="1"/>
    <col min="11" max="11" width="11.88671875" style="2" customWidth="1"/>
    <col min="12" max="12" width="11.5546875" style="2" bestFit="1" customWidth="1"/>
    <col min="13" max="13" width="2.88671875" style="2" customWidth="1"/>
    <col min="14" max="14" width="2.77734375" style="2" customWidth="1"/>
    <col min="15" max="16384" width="9" style="2"/>
  </cols>
  <sheetData>
    <row r="1" spans="1:15" ht="15.6" thickBot="1">
      <c r="A1" s="152" t="s">
        <v>74</v>
      </c>
      <c r="B1" s="152"/>
      <c r="C1" s="152"/>
      <c r="D1" s="152"/>
      <c r="E1" s="152"/>
      <c r="F1" s="125"/>
      <c r="G1" s="31"/>
      <c r="J1" s="23"/>
      <c r="L1" s="88"/>
    </row>
    <row r="2" spans="1:15" ht="15">
      <c r="A2" s="153" t="s">
        <v>75</v>
      </c>
      <c r="B2" s="153"/>
      <c r="C2" s="153"/>
      <c r="D2" s="153"/>
      <c r="E2" s="153"/>
      <c r="F2" s="126"/>
      <c r="G2" s="31"/>
      <c r="J2" s="90" t="s">
        <v>105</v>
      </c>
      <c r="K2" s="91"/>
      <c r="L2" s="92"/>
      <c r="M2" s="10"/>
      <c r="O2" s="93"/>
    </row>
    <row r="3" spans="1:15" ht="15">
      <c r="A3" s="153" t="s">
        <v>76</v>
      </c>
      <c r="B3" s="153"/>
      <c r="C3" s="153"/>
      <c r="D3" s="153"/>
      <c r="E3" s="153"/>
      <c r="F3" s="126"/>
      <c r="G3" s="31"/>
      <c r="J3" s="95"/>
      <c r="K3" s="96"/>
      <c r="L3" s="25"/>
      <c r="M3" s="16"/>
      <c r="O3" s="97"/>
    </row>
    <row r="4" spans="1:15" ht="15">
      <c r="A4" s="153" t="s">
        <v>77</v>
      </c>
      <c r="B4" s="153"/>
      <c r="C4" s="153"/>
      <c r="D4" s="153"/>
      <c r="E4" s="153"/>
      <c r="F4" s="126"/>
      <c r="G4" s="31"/>
      <c r="J4" s="100" t="s">
        <v>3</v>
      </c>
      <c r="K4" s="101"/>
      <c r="L4" s="102">
        <v>15000</v>
      </c>
      <c r="M4" s="103" t="s">
        <v>61</v>
      </c>
      <c r="O4" s="97"/>
    </row>
    <row r="5" spans="1:15" ht="15">
      <c r="A5" s="153" t="s">
        <v>64</v>
      </c>
      <c r="B5" s="153"/>
      <c r="C5" s="153"/>
      <c r="D5" s="153"/>
      <c r="E5" s="153"/>
      <c r="F5" s="126"/>
      <c r="G5" s="31"/>
      <c r="J5" s="95"/>
      <c r="K5" s="104"/>
      <c r="L5" s="25"/>
      <c r="M5" s="103"/>
      <c r="O5" s="97"/>
    </row>
    <row r="6" spans="1:15" ht="15">
      <c r="A6" s="153" t="s">
        <v>65</v>
      </c>
      <c r="B6" s="153"/>
      <c r="C6" s="153"/>
      <c r="D6" s="153"/>
      <c r="E6" s="153"/>
      <c r="F6" s="126"/>
      <c r="G6" s="31"/>
      <c r="J6" s="95" t="s">
        <v>15</v>
      </c>
      <c r="K6" s="96"/>
      <c r="L6" s="25"/>
      <c r="M6" s="16"/>
    </row>
    <row r="7" spans="1:15" ht="14.4" customHeight="1">
      <c r="A7" s="87"/>
      <c r="B7" s="1"/>
      <c r="D7" s="2"/>
      <c r="J7" s="106" t="s">
        <v>25</v>
      </c>
      <c r="K7" s="104">
        <f>SUM(K8:K9)</f>
        <v>165000</v>
      </c>
      <c r="L7" s="107"/>
      <c r="M7" s="103"/>
    </row>
    <row r="8" spans="1:15" ht="14.4" customHeight="1">
      <c r="A8" s="3"/>
      <c r="B8" s="1"/>
      <c r="D8" s="2"/>
      <c r="J8" s="108" t="s">
        <v>104</v>
      </c>
      <c r="K8" s="109">
        <v>90000</v>
      </c>
      <c r="L8" s="107" t="s">
        <v>68</v>
      </c>
      <c r="M8" s="103"/>
    </row>
    <row r="9" spans="1:15" ht="14.4" customHeight="1">
      <c r="A9" s="3"/>
      <c r="B9" s="1"/>
      <c r="D9" s="2"/>
      <c r="J9" s="108" t="s">
        <v>103</v>
      </c>
      <c r="K9" s="109">
        <v>75000</v>
      </c>
      <c r="L9" s="107" t="s">
        <v>69</v>
      </c>
      <c r="M9" s="103"/>
    </row>
    <row r="10" spans="1:15">
      <c r="A10" s="89" t="s">
        <v>89</v>
      </c>
      <c r="G10" s="151" t="s">
        <v>58</v>
      </c>
      <c r="H10" s="151"/>
      <c r="J10" s="112" t="s">
        <v>22</v>
      </c>
      <c r="K10" s="104">
        <v>85000</v>
      </c>
      <c r="L10" s="107"/>
      <c r="M10" s="103"/>
    </row>
    <row r="11" spans="1:15" ht="13.5" customHeight="1">
      <c r="A11" s="4" t="s">
        <v>0</v>
      </c>
      <c r="B11" s="4" t="s">
        <v>23</v>
      </c>
      <c r="C11" s="5" t="s">
        <v>27</v>
      </c>
      <c r="D11" s="94" t="s">
        <v>1</v>
      </c>
      <c r="E11" s="6" t="s">
        <v>2</v>
      </c>
      <c r="F11" s="30">
        <v>0.08</v>
      </c>
      <c r="G11" s="6" t="s">
        <v>6</v>
      </c>
      <c r="H11" s="6" t="s">
        <v>12</v>
      </c>
      <c r="J11" s="113" t="s">
        <v>26</v>
      </c>
      <c r="K11" s="102">
        <v>375000</v>
      </c>
      <c r="L11" s="114"/>
      <c r="M11" s="103"/>
    </row>
    <row r="12" spans="1:15" ht="13.5" customHeight="1">
      <c r="A12" s="33">
        <v>43922</v>
      </c>
      <c r="B12" s="12" t="s">
        <v>73</v>
      </c>
      <c r="C12" s="98" t="s">
        <v>45</v>
      </c>
      <c r="D12" s="134">
        <v>15000</v>
      </c>
      <c r="E12" s="37"/>
      <c r="F12" s="127"/>
      <c r="G12" s="37">
        <v>15000</v>
      </c>
      <c r="H12" s="39"/>
      <c r="J12" s="95"/>
      <c r="K12" s="115" t="s">
        <v>18</v>
      </c>
      <c r="L12" s="104">
        <f>K7+K10+K11</f>
        <v>625000</v>
      </c>
      <c r="M12" s="103"/>
    </row>
    <row r="13" spans="1:15" ht="13.5" customHeight="1">
      <c r="A13" s="33">
        <v>43951</v>
      </c>
      <c r="B13" s="12" t="s">
        <v>26</v>
      </c>
      <c r="C13" s="98" t="s">
        <v>46</v>
      </c>
      <c r="D13" s="134">
        <v>25000</v>
      </c>
      <c r="E13" s="37"/>
      <c r="F13" s="127"/>
      <c r="G13" s="37">
        <f>G12+D13-E13</f>
        <v>40000</v>
      </c>
      <c r="H13" s="39"/>
      <c r="J13" s="106"/>
      <c r="K13" s="96"/>
      <c r="L13" s="107"/>
      <c r="M13" s="103"/>
    </row>
    <row r="14" spans="1:15" ht="13.5" customHeight="1">
      <c r="A14" s="33">
        <v>43951</v>
      </c>
      <c r="B14" s="12" t="s">
        <v>14</v>
      </c>
      <c r="C14" s="105" t="s">
        <v>46</v>
      </c>
      <c r="D14" s="134"/>
      <c r="E14" s="37">
        <v>25000</v>
      </c>
      <c r="F14" s="127"/>
      <c r="G14" s="37">
        <f t="shared" ref="G14:G32" si="0">G13+D14-E14</f>
        <v>15000</v>
      </c>
      <c r="H14" s="39"/>
      <c r="J14" s="106" t="s">
        <v>16</v>
      </c>
      <c r="K14" s="96"/>
      <c r="L14" s="107"/>
      <c r="M14" s="103"/>
    </row>
    <row r="15" spans="1:15" ht="13.5" customHeight="1">
      <c r="A15" s="33">
        <v>43981</v>
      </c>
      <c r="B15" s="12" t="s">
        <v>26</v>
      </c>
      <c r="C15" s="105" t="s">
        <v>47</v>
      </c>
      <c r="D15" s="134">
        <v>20000</v>
      </c>
      <c r="E15" s="37"/>
      <c r="F15" s="127"/>
      <c r="G15" s="37">
        <f t="shared" si="0"/>
        <v>35000</v>
      </c>
      <c r="H15" s="39"/>
      <c r="J15" s="106" t="s">
        <v>14</v>
      </c>
      <c r="K15" s="104">
        <v>123900</v>
      </c>
      <c r="L15" s="107"/>
      <c r="M15" s="103"/>
    </row>
    <row r="16" spans="1:15" ht="13.5" customHeight="1">
      <c r="A16" s="33">
        <v>43981</v>
      </c>
      <c r="B16" s="12" t="s">
        <v>14</v>
      </c>
      <c r="C16" s="105" t="s">
        <v>47</v>
      </c>
      <c r="D16" s="134"/>
      <c r="E16" s="37">
        <v>18900</v>
      </c>
      <c r="F16" s="127"/>
      <c r="G16" s="37">
        <f t="shared" si="0"/>
        <v>16100</v>
      </c>
      <c r="H16" s="39"/>
      <c r="J16" s="106" t="s">
        <v>72</v>
      </c>
      <c r="K16" s="104">
        <v>460000</v>
      </c>
      <c r="L16" s="107"/>
      <c r="M16" s="103"/>
    </row>
    <row r="17" spans="1:15" ht="13.5" customHeight="1">
      <c r="A17" s="33">
        <v>44032</v>
      </c>
      <c r="B17" s="12" t="s">
        <v>26</v>
      </c>
      <c r="C17" s="105" t="s">
        <v>48</v>
      </c>
      <c r="D17" s="134">
        <v>40000</v>
      </c>
      <c r="E17" s="37"/>
      <c r="F17" s="127"/>
      <c r="G17" s="37">
        <f t="shared" si="0"/>
        <v>56100</v>
      </c>
      <c r="H17" s="39"/>
      <c r="J17" s="106" t="s">
        <v>49</v>
      </c>
      <c r="K17" s="104">
        <v>40000</v>
      </c>
      <c r="L17" s="25"/>
      <c r="M17" s="16"/>
    </row>
    <row r="18" spans="1:15" ht="13.5" customHeight="1">
      <c r="A18" s="33">
        <v>44032</v>
      </c>
      <c r="B18" s="12" t="s">
        <v>14</v>
      </c>
      <c r="C18" s="105" t="s">
        <v>48</v>
      </c>
      <c r="D18" s="134"/>
      <c r="E18" s="37">
        <v>40000</v>
      </c>
      <c r="F18" s="127"/>
      <c r="G18" s="37">
        <f t="shared" si="0"/>
        <v>16100</v>
      </c>
      <c r="H18" s="39"/>
      <c r="J18" s="106" t="s">
        <v>55</v>
      </c>
      <c r="K18" s="104">
        <v>600</v>
      </c>
      <c r="L18" s="25"/>
      <c r="M18" s="16"/>
    </row>
    <row r="19" spans="1:15" ht="13.5" customHeight="1">
      <c r="A19" s="33">
        <v>44075</v>
      </c>
      <c r="B19" s="110" t="s">
        <v>25</v>
      </c>
      <c r="C19" s="111" t="s">
        <v>90</v>
      </c>
      <c r="D19" s="134">
        <v>150000</v>
      </c>
      <c r="E19" s="37"/>
      <c r="F19" s="127"/>
      <c r="G19" s="37">
        <f t="shared" si="0"/>
        <v>166100</v>
      </c>
      <c r="H19" s="39"/>
      <c r="J19" s="106" t="s">
        <v>107</v>
      </c>
      <c r="K19" s="104">
        <v>3750</v>
      </c>
      <c r="L19" s="107"/>
      <c r="M19" s="103"/>
      <c r="O19" s="1"/>
    </row>
    <row r="20" spans="1:15" ht="13.5" customHeight="1">
      <c r="A20" s="33">
        <v>44076</v>
      </c>
      <c r="B20" s="110" t="s">
        <v>25</v>
      </c>
      <c r="C20" s="111" t="s">
        <v>91</v>
      </c>
      <c r="D20" s="134">
        <v>100000</v>
      </c>
      <c r="E20" s="37"/>
      <c r="F20" s="127"/>
      <c r="G20" s="37">
        <f t="shared" si="0"/>
        <v>266100</v>
      </c>
      <c r="H20" s="39"/>
      <c r="J20" s="117"/>
      <c r="K20" s="102"/>
      <c r="L20" s="102"/>
      <c r="M20" s="118"/>
      <c r="N20" s="1"/>
    </row>
    <row r="21" spans="1:15" ht="13.5" customHeight="1">
      <c r="A21" s="33">
        <v>44089</v>
      </c>
      <c r="B21" s="12" t="s">
        <v>49</v>
      </c>
      <c r="C21" s="105" t="s">
        <v>93</v>
      </c>
      <c r="D21" s="134"/>
      <c r="E21" s="37">
        <v>40000</v>
      </c>
      <c r="F21" s="127"/>
      <c r="G21" s="37">
        <f t="shared" si="0"/>
        <v>226100</v>
      </c>
      <c r="H21" s="39" t="s">
        <v>95</v>
      </c>
      <c r="J21" s="95"/>
      <c r="K21" s="115" t="s">
        <v>19</v>
      </c>
      <c r="L21" s="107">
        <f>SUM(K15:K20)</f>
        <v>628250</v>
      </c>
      <c r="M21" s="103"/>
    </row>
    <row r="22" spans="1:15" ht="13.5" customHeight="1">
      <c r="A22" s="33">
        <v>44105</v>
      </c>
      <c r="B22" s="12" t="s">
        <v>26</v>
      </c>
      <c r="C22" s="105" t="s">
        <v>94</v>
      </c>
      <c r="D22" s="134">
        <v>375000</v>
      </c>
      <c r="E22" s="37"/>
      <c r="F22" s="127"/>
      <c r="G22" s="37">
        <f t="shared" si="0"/>
        <v>601100</v>
      </c>
      <c r="H22" s="39" t="s">
        <v>96</v>
      </c>
      <c r="J22" s="95"/>
      <c r="K22" s="115"/>
      <c r="L22" s="107"/>
      <c r="M22" s="103"/>
    </row>
    <row r="23" spans="1:15" ht="13.5" customHeight="1">
      <c r="A23" s="33">
        <v>44105</v>
      </c>
      <c r="B23" s="12" t="s">
        <v>92</v>
      </c>
      <c r="C23" s="105" t="s">
        <v>50</v>
      </c>
      <c r="D23" s="134"/>
      <c r="E23" s="37">
        <v>300000</v>
      </c>
      <c r="F23" s="127"/>
      <c r="G23" s="37">
        <f t="shared" si="0"/>
        <v>301100</v>
      </c>
      <c r="H23" s="39"/>
      <c r="J23" s="95"/>
      <c r="K23" s="115"/>
      <c r="L23" s="107"/>
      <c r="M23" s="103"/>
    </row>
    <row r="24" spans="1:15" ht="13.5" customHeight="1">
      <c r="A24" s="33">
        <v>44105</v>
      </c>
      <c r="B24" s="12" t="s">
        <v>92</v>
      </c>
      <c r="C24" s="105" t="s">
        <v>51</v>
      </c>
      <c r="D24" s="134"/>
      <c r="E24" s="37">
        <v>50000</v>
      </c>
      <c r="F24" s="127"/>
      <c r="G24" s="37">
        <f t="shared" si="0"/>
        <v>251100</v>
      </c>
      <c r="H24" s="39"/>
      <c r="J24" s="95"/>
      <c r="K24" s="115" t="s">
        <v>17</v>
      </c>
      <c r="L24" s="107">
        <f>L4+L12-L21</f>
        <v>11750</v>
      </c>
      <c r="M24" s="103" t="s">
        <v>61</v>
      </c>
    </row>
    <row r="25" spans="1:15" ht="13.5" customHeight="1">
      <c r="A25" s="33">
        <v>44105</v>
      </c>
      <c r="B25" s="12" t="s">
        <v>92</v>
      </c>
      <c r="C25" s="105" t="s">
        <v>102</v>
      </c>
      <c r="D25" s="134"/>
      <c r="E25" s="37">
        <v>3750</v>
      </c>
      <c r="F25" s="127">
        <v>8</v>
      </c>
      <c r="G25" s="37">
        <f t="shared" si="0"/>
        <v>247350</v>
      </c>
      <c r="H25" s="39"/>
      <c r="J25" s="95"/>
      <c r="K25" s="96"/>
      <c r="L25" s="25"/>
      <c r="M25" s="16"/>
    </row>
    <row r="26" spans="1:15" ht="13.5" customHeight="1">
      <c r="A26" s="33">
        <v>44105</v>
      </c>
      <c r="B26" s="12" t="s">
        <v>92</v>
      </c>
      <c r="C26" s="105" t="s">
        <v>31</v>
      </c>
      <c r="D26" s="134"/>
      <c r="E26" s="37">
        <v>100000</v>
      </c>
      <c r="F26" s="127"/>
      <c r="G26" s="37">
        <f t="shared" si="0"/>
        <v>147350</v>
      </c>
      <c r="H26" s="39"/>
      <c r="J26" s="95"/>
      <c r="K26" s="96"/>
      <c r="L26" s="25"/>
      <c r="M26" s="16"/>
    </row>
    <row r="27" spans="1:15" ht="13.5" customHeight="1">
      <c r="A27" s="33">
        <v>44105</v>
      </c>
      <c r="B27" s="12" t="s">
        <v>92</v>
      </c>
      <c r="C27" s="105" t="s">
        <v>52</v>
      </c>
      <c r="D27" s="134"/>
      <c r="E27" s="37">
        <v>10000</v>
      </c>
      <c r="F27" s="127"/>
      <c r="G27" s="37">
        <f t="shared" si="0"/>
        <v>137350</v>
      </c>
      <c r="H27" s="39"/>
      <c r="J27" s="95" t="s">
        <v>20</v>
      </c>
      <c r="K27" s="96"/>
      <c r="L27" s="25"/>
      <c r="M27" s="16"/>
    </row>
    <row r="28" spans="1:15" ht="13.5" customHeight="1">
      <c r="A28" s="33">
        <v>44155</v>
      </c>
      <c r="B28" s="12" t="s">
        <v>14</v>
      </c>
      <c r="C28" s="105" t="s">
        <v>53</v>
      </c>
      <c r="D28" s="134"/>
      <c r="E28" s="37">
        <v>40000</v>
      </c>
      <c r="F28" s="127"/>
      <c r="G28" s="37">
        <f t="shared" si="0"/>
        <v>97350</v>
      </c>
      <c r="H28" s="39"/>
      <c r="J28" s="95" t="s">
        <v>86</v>
      </c>
      <c r="K28" s="96"/>
      <c r="L28" s="25"/>
      <c r="M28" s="16"/>
    </row>
    <row r="29" spans="1:15" ht="13.5" customHeight="1">
      <c r="A29" s="33">
        <v>44170</v>
      </c>
      <c r="B29" s="110" t="s">
        <v>25</v>
      </c>
      <c r="C29" s="111" t="s">
        <v>97</v>
      </c>
      <c r="D29" s="134"/>
      <c r="E29" s="37">
        <v>60000</v>
      </c>
      <c r="F29" s="127"/>
      <c r="G29" s="37">
        <f t="shared" si="0"/>
        <v>37350</v>
      </c>
      <c r="H29" s="39" t="s">
        <v>54</v>
      </c>
      <c r="J29" s="95" t="s">
        <v>70</v>
      </c>
      <c r="K29" s="96"/>
      <c r="L29" s="25"/>
      <c r="M29" s="16"/>
    </row>
    <row r="30" spans="1:15" ht="13.5" customHeight="1" thickBot="1">
      <c r="A30" s="33">
        <v>44170</v>
      </c>
      <c r="B30" s="116" t="s">
        <v>55</v>
      </c>
      <c r="C30" s="111" t="s">
        <v>98</v>
      </c>
      <c r="D30" s="134"/>
      <c r="E30" s="37">
        <v>300</v>
      </c>
      <c r="F30" s="127"/>
      <c r="G30" s="37">
        <f t="shared" si="0"/>
        <v>37050</v>
      </c>
      <c r="H30" s="39"/>
      <c r="J30" s="121" t="s">
        <v>71</v>
      </c>
      <c r="K30" s="122"/>
      <c r="L30" s="123"/>
      <c r="M30" s="29"/>
    </row>
    <row r="31" spans="1:15" ht="13.5" customHeight="1">
      <c r="A31" s="33">
        <v>44170</v>
      </c>
      <c r="B31" s="110" t="s">
        <v>25</v>
      </c>
      <c r="C31" s="111" t="s">
        <v>99</v>
      </c>
      <c r="D31" s="134"/>
      <c r="E31" s="37">
        <v>25000</v>
      </c>
      <c r="F31" s="127"/>
      <c r="G31" s="37">
        <f t="shared" si="0"/>
        <v>12050</v>
      </c>
      <c r="H31" s="39" t="s">
        <v>56</v>
      </c>
      <c r="J31" s="25"/>
      <c r="K31" s="96"/>
      <c r="L31" s="25"/>
      <c r="M31" s="25"/>
    </row>
    <row r="32" spans="1:15" ht="13.5" customHeight="1">
      <c r="A32" s="33">
        <v>44170</v>
      </c>
      <c r="B32" s="116" t="s">
        <v>55</v>
      </c>
      <c r="C32" s="111" t="s">
        <v>100</v>
      </c>
      <c r="D32" s="134"/>
      <c r="E32" s="37">
        <v>300</v>
      </c>
      <c r="F32" s="127"/>
      <c r="G32" s="37">
        <f t="shared" si="0"/>
        <v>11750</v>
      </c>
      <c r="H32" s="39"/>
    </row>
    <row r="33" spans="1:16" ht="13.5" customHeight="1">
      <c r="A33" s="33">
        <v>44286</v>
      </c>
      <c r="B33" s="12"/>
      <c r="C33" s="98" t="s">
        <v>57</v>
      </c>
      <c r="D33" s="134"/>
      <c r="E33" s="37">
        <v>11750</v>
      </c>
      <c r="F33" s="127"/>
      <c r="G33" s="37">
        <f>G32+D33-E33</f>
        <v>0</v>
      </c>
      <c r="H33" s="39"/>
    </row>
    <row r="34" spans="1:16" ht="13.5" customHeight="1">
      <c r="C34" s="119" t="s">
        <v>5</v>
      </c>
      <c r="D34" s="135">
        <f>SUM(D12:D33)</f>
        <v>725000</v>
      </c>
      <c r="E34" s="135">
        <f>SUM(E12:E33)</f>
        <v>725000</v>
      </c>
      <c r="F34" s="128"/>
      <c r="G34" s="120"/>
    </row>
    <row r="35" spans="1:16" ht="13.5" customHeight="1">
      <c r="A35" s="24"/>
      <c r="B35" s="25"/>
      <c r="C35" s="25"/>
      <c r="D35" s="25"/>
      <c r="E35" s="25"/>
      <c r="F35" s="32"/>
      <c r="G35" s="25"/>
      <c r="H35" s="25"/>
    </row>
    <row r="36" spans="1:16" ht="13.5" customHeight="1">
      <c r="A36" s="66"/>
      <c r="H36" s="96"/>
    </row>
    <row r="37" spans="1:16" ht="14.4" customHeight="1">
      <c r="A37" s="64"/>
      <c r="B37" s="4" t="s">
        <v>23</v>
      </c>
      <c r="C37" s="5" t="s">
        <v>27</v>
      </c>
      <c r="D37" s="94" t="s">
        <v>1</v>
      </c>
      <c r="E37" s="6" t="s">
        <v>2</v>
      </c>
      <c r="F37" s="30">
        <v>0.08</v>
      </c>
      <c r="G37" s="6" t="s">
        <v>6</v>
      </c>
      <c r="H37" s="130"/>
    </row>
    <row r="38" spans="1:16" ht="14.4" customHeight="1">
      <c r="A38" s="129"/>
      <c r="B38" s="12" t="s">
        <v>73</v>
      </c>
      <c r="C38" s="83" t="s">
        <v>45</v>
      </c>
      <c r="D38" s="136">
        <v>15000</v>
      </c>
      <c r="E38" s="71"/>
      <c r="F38" s="72"/>
      <c r="G38" s="99"/>
      <c r="H38" s="131"/>
    </row>
    <row r="39" spans="1:16">
      <c r="A39" s="129"/>
      <c r="B39" s="132" t="s">
        <v>26</v>
      </c>
      <c r="C39" s="137" t="s">
        <v>46</v>
      </c>
      <c r="D39" s="138">
        <v>25000</v>
      </c>
      <c r="E39" s="139"/>
      <c r="F39" s="140"/>
      <c r="G39" s="133">
        <f>SUM(D39:D41)</f>
        <v>85000</v>
      </c>
      <c r="H39" s="131"/>
    </row>
    <row r="40" spans="1:16">
      <c r="A40" s="129"/>
      <c r="B40" s="132" t="s">
        <v>26</v>
      </c>
      <c r="C40" s="137" t="s">
        <v>47</v>
      </c>
      <c r="D40" s="138">
        <v>20000</v>
      </c>
      <c r="E40" s="139"/>
      <c r="F40" s="140"/>
      <c r="G40" s="133"/>
      <c r="H40" s="131"/>
    </row>
    <row r="41" spans="1:16">
      <c r="A41" s="129"/>
      <c r="B41" s="132" t="s">
        <v>26</v>
      </c>
      <c r="C41" s="137" t="s">
        <v>48</v>
      </c>
      <c r="D41" s="138">
        <v>40000</v>
      </c>
      <c r="E41" s="139"/>
      <c r="F41" s="140"/>
      <c r="G41" s="133"/>
      <c r="H41" s="131"/>
      <c r="O41" s="1"/>
    </row>
    <row r="42" spans="1:16">
      <c r="A42" s="129"/>
      <c r="B42" s="116" t="s">
        <v>26</v>
      </c>
      <c r="C42" s="83" t="s">
        <v>94</v>
      </c>
      <c r="D42" s="141">
        <v>375000</v>
      </c>
      <c r="E42" s="142"/>
      <c r="F42" s="143"/>
      <c r="G42" s="124"/>
      <c r="H42" s="131"/>
      <c r="J42" s="1"/>
      <c r="K42" s="1"/>
      <c r="L42" s="1"/>
      <c r="M42" s="1"/>
      <c r="N42" s="1"/>
      <c r="O42" s="1"/>
    </row>
    <row r="43" spans="1:16">
      <c r="A43" s="129"/>
      <c r="B43" s="132" t="s">
        <v>25</v>
      </c>
      <c r="C43" s="137" t="s">
        <v>90</v>
      </c>
      <c r="D43" s="138">
        <v>150000</v>
      </c>
      <c r="E43" s="139"/>
      <c r="F43" s="140"/>
      <c r="G43" s="133">
        <v>165000</v>
      </c>
      <c r="H43" s="131"/>
      <c r="J43" s="1"/>
      <c r="K43" s="1"/>
      <c r="L43" s="1"/>
      <c r="M43" s="1"/>
      <c r="N43" s="1"/>
      <c r="O43" s="1"/>
      <c r="P43" s="1"/>
    </row>
    <row r="44" spans="1:16">
      <c r="A44" s="129"/>
      <c r="B44" s="132" t="s">
        <v>25</v>
      </c>
      <c r="C44" s="137" t="s">
        <v>91</v>
      </c>
      <c r="D44" s="138">
        <v>100000</v>
      </c>
      <c r="E44" s="139"/>
      <c r="F44" s="140"/>
      <c r="G44" s="133"/>
      <c r="H44" s="131"/>
      <c r="J44" s="1"/>
      <c r="K44" s="1"/>
      <c r="L44" s="1"/>
      <c r="M44" s="1"/>
      <c r="N44" s="1"/>
      <c r="O44" s="1"/>
      <c r="P44" s="1"/>
    </row>
    <row r="45" spans="1:16">
      <c r="A45" s="129"/>
      <c r="B45" s="132" t="s">
        <v>25</v>
      </c>
      <c r="C45" s="137" t="s">
        <v>97</v>
      </c>
      <c r="D45" s="138"/>
      <c r="E45" s="139">
        <v>60000</v>
      </c>
      <c r="F45" s="140"/>
      <c r="G45" s="133"/>
      <c r="H45" s="131"/>
      <c r="J45" s="1"/>
      <c r="K45" s="1"/>
      <c r="L45" s="1"/>
      <c r="M45" s="1"/>
      <c r="N45" s="1"/>
      <c r="O45" s="1"/>
      <c r="P45" s="1"/>
    </row>
    <row r="46" spans="1:16">
      <c r="A46" s="129"/>
      <c r="B46" s="132" t="s">
        <v>25</v>
      </c>
      <c r="C46" s="137" t="s">
        <v>99</v>
      </c>
      <c r="D46" s="138"/>
      <c r="E46" s="139">
        <v>25000</v>
      </c>
      <c r="F46" s="140"/>
      <c r="G46" s="133"/>
      <c r="H46" s="131"/>
      <c r="J46" s="1"/>
      <c r="K46" s="1"/>
      <c r="L46" s="1"/>
      <c r="M46" s="1"/>
      <c r="N46" s="1"/>
      <c r="O46" s="1"/>
      <c r="P46" s="1"/>
    </row>
    <row r="47" spans="1:16">
      <c r="A47" s="129"/>
      <c r="B47" s="116" t="s">
        <v>14</v>
      </c>
      <c r="C47" s="83" t="s">
        <v>46</v>
      </c>
      <c r="D47" s="141"/>
      <c r="E47" s="142">
        <v>25000</v>
      </c>
      <c r="F47" s="143"/>
      <c r="G47" s="124">
        <f>SUM(E47:E50)</f>
        <v>123900</v>
      </c>
      <c r="H47" s="131"/>
      <c r="J47" s="1"/>
      <c r="K47" s="1"/>
      <c r="L47" s="1"/>
      <c r="M47" s="1"/>
      <c r="N47" s="1"/>
      <c r="O47" s="1"/>
      <c r="P47" s="1"/>
    </row>
    <row r="48" spans="1:16">
      <c r="A48" s="129"/>
      <c r="B48" s="116" t="s">
        <v>14</v>
      </c>
      <c r="C48" s="83" t="s">
        <v>47</v>
      </c>
      <c r="D48" s="141"/>
      <c r="E48" s="142">
        <v>18900</v>
      </c>
      <c r="F48" s="143"/>
      <c r="G48" s="124"/>
      <c r="H48" s="131"/>
      <c r="J48" s="1"/>
      <c r="K48" s="1"/>
      <c r="L48" s="1"/>
      <c r="M48" s="1"/>
      <c r="N48" s="1"/>
      <c r="O48" s="1"/>
      <c r="P48" s="1"/>
    </row>
    <row r="49" spans="1:16">
      <c r="A49" s="129"/>
      <c r="B49" s="116" t="s">
        <v>14</v>
      </c>
      <c r="C49" s="83" t="s">
        <v>48</v>
      </c>
      <c r="D49" s="141"/>
      <c r="E49" s="142">
        <v>40000</v>
      </c>
      <c r="F49" s="143"/>
      <c r="G49" s="124"/>
      <c r="H49" s="131"/>
      <c r="J49" s="1"/>
      <c r="K49" s="1"/>
      <c r="L49" s="1"/>
      <c r="M49" s="1"/>
      <c r="N49" s="1"/>
      <c r="O49" s="1"/>
      <c r="P49" s="1"/>
    </row>
    <row r="50" spans="1:16">
      <c r="A50" s="129"/>
      <c r="B50" s="116" t="s">
        <v>14</v>
      </c>
      <c r="C50" s="83" t="s">
        <v>53</v>
      </c>
      <c r="D50" s="141"/>
      <c r="E50" s="142">
        <v>40000</v>
      </c>
      <c r="F50" s="143"/>
      <c r="G50" s="124"/>
      <c r="H50" s="131"/>
      <c r="J50" s="1"/>
      <c r="K50" s="1"/>
      <c r="L50" s="1"/>
      <c r="M50" s="1"/>
      <c r="N50" s="1"/>
      <c r="P50" s="1"/>
    </row>
    <row r="51" spans="1:16">
      <c r="A51" s="129"/>
      <c r="B51" s="132" t="s">
        <v>92</v>
      </c>
      <c r="C51" s="137" t="s">
        <v>50</v>
      </c>
      <c r="D51" s="138"/>
      <c r="E51" s="139">
        <v>300000</v>
      </c>
      <c r="F51" s="140"/>
      <c r="G51" s="133">
        <f>SUM(E51:E54)</f>
        <v>460000</v>
      </c>
      <c r="H51" s="131"/>
      <c r="P51" s="1"/>
    </row>
    <row r="52" spans="1:16">
      <c r="A52" s="129"/>
      <c r="B52" s="132" t="s">
        <v>92</v>
      </c>
      <c r="C52" s="137" t="s">
        <v>51</v>
      </c>
      <c r="D52" s="138"/>
      <c r="E52" s="139">
        <v>50000</v>
      </c>
      <c r="F52" s="140"/>
      <c r="G52" s="133"/>
      <c r="H52" s="131"/>
    </row>
    <row r="53" spans="1:16" s="1" customFormat="1">
      <c r="A53" s="129"/>
      <c r="B53" s="132" t="s">
        <v>92</v>
      </c>
      <c r="C53" s="137" t="s">
        <v>31</v>
      </c>
      <c r="D53" s="138"/>
      <c r="E53" s="139">
        <v>100000</v>
      </c>
      <c r="F53" s="140"/>
      <c r="G53" s="133"/>
      <c r="H53" s="131"/>
      <c r="I53" s="2"/>
      <c r="J53" s="2"/>
      <c r="K53" s="2"/>
      <c r="L53" s="2"/>
      <c r="M53" s="2"/>
      <c r="N53" s="2"/>
      <c r="O53" s="2"/>
      <c r="P53" s="2"/>
    </row>
    <row r="54" spans="1:16" s="1" customFormat="1">
      <c r="A54" s="129"/>
      <c r="B54" s="132" t="s">
        <v>92</v>
      </c>
      <c r="C54" s="137" t="s">
        <v>52</v>
      </c>
      <c r="D54" s="138"/>
      <c r="E54" s="139">
        <v>10000</v>
      </c>
      <c r="F54" s="140"/>
      <c r="G54" s="133"/>
      <c r="H54" s="131"/>
      <c r="I54" s="2"/>
      <c r="J54" s="2"/>
      <c r="K54" s="2"/>
      <c r="L54" s="2"/>
      <c r="M54" s="2"/>
      <c r="N54" s="2"/>
      <c r="O54" s="2"/>
      <c r="P54" s="2"/>
    </row>
    <row r="55" spans="1:16" s="1" customFormat="1">
      <c r="A55" s="129"/>
      <c r="B55" s="144" t="s">
        <v>102</v>
      </c>
      <c r="C55" s="80" t="s">
        <v>106</v>
      </c>
      <c r="D55" s="145"/>
      <c r="E55" s="81">
        <v>3750</v>
      </c>
      <c r="F55" s="82">
        <v>8</v>
      </c>
      <c r="G55" s="146"/>
      <c r="H55" s="131"/>
      <c r="I55" s="2"/>
      <c r="J55" s="2"/>
      <c r="K55" s="2"/>
      <c r="L55" s="2"/>
      <c r="M55" s="2"/>
      <c r="N55" s="2"/>
      <c r="O55" s="2"/>
      <c r="P55" s="2"/>
    </row>
    <row r="56" spans="1:16" s="1" customFormat="1">
      <c r="A56" s="129"/>
      <c r="B56" s="116" t="s">
        <v>55</v>
      </c>
      <c r="C56" s="83" t="s">
        <v>98</v>
      </c>
      <c r="D56" s="141"/>
      <c r="E56" s="142">
        <v>300</v>
      </c>
      <c r="F56" s="143"/>
      <c r="G56" s="124">
        <f>SUM(E56:E57)</f>
        <v>600</v>
      </c>
      <c r="H56" s="131"/>
      <c r="I56" s="2"/>
      <c r="J56" s="2"/>
      <c r="K56" s="2"/>
      <c r="L56" s="2"/>
      <c r="M56" s="2"/>
      <c r="N56" s="2"/>
      <c r="O56" s="2"/>
      <c r="P56" s="2"/>
    </row>
    <row r="57" spans="1:16" s="1" customFormat="1">
      <c r="A57" s="129"/>
      <c r="B57" s="116" t="s">
        <v>55</v>
      </c>
      <c r="C57" s="83" t="s">
        <v>100</v>
      </c>
      <c r="D57" s="141"/>
      <c r="E57" s="142">
        <v>300</v>
      </c>
      <c r="F57" s="143"/>
      <c r="G57" s="124"/>
      <c r="H57" s="131"/>
      <c r="I57" s="2"/>
      <c r="J57" s="2"/>
      <c r="K57" s="2"/>
      <c r="L57" s="2"/>
      <c r="M57" s="2"/>
      <c r="N57" s="2"/>
      <c r="O57" s="2"/>
      <c r="P57" s="2"/>
    </row>
    <row r="58" spans="1:16" s="1" customFormat="1">
      <c r="A58" s="129"/>
      <c r="B58" s="132" t="s">
        <v>49</v>
      </c>
      <c r="C58" s="137" t="s">
        <v>93</v>
      </c>
      <c r="D58" s="138"/>
      <c r="E58" s="139">
        <v>40000</v>
      </c>
      <c r="F58" s="140"/>
      <c r="G58" s="133"/>
      <c r="H58" s="131"/>
      <c r="J58" s="2"/>
      <c r="K58" s="2"/>
      <c r="L58" s="2"/>
      <c r="M58" s="2"/>
      <c r="N58" s="2"/>
      <c r="O58" s="2"/>
      <c r="P58" s="2"/>
    </row>
    <row r="59" spans="1:16" s="1" customFormat="1">
      <c r="A59" s="129"/>
      <c r="B59" s="116"/>
      <c r="C59" s="83" t="s">
        <v>57</v>
      </c>
      <c r="D59" s="141"/>
      <c r="E59" s="142">
        <v>11750</v>
      </c>
      <c r="F59" s="72"/>
      <c r="G59" s="99"/>
      <c r="H59" s="131"/>
      <c r="I59" s="2"/>
      <c r="J59" s="2"/>
      <c r="K59" s="2"/>
      <c r="L59" s="2"/>
      <c r="M59" s="2"/>
      <c r="N59" s="2"/>
      <c r="O59" s="2"/>
      <c r="P59" s="2"/>
    </row>
    <row r="60" spans="1:16" s="1" customFormat="1">
      <c r="A60" s="96"/>
      <c r="B60" s="2"/>
      <c r="C60" s="2"/>
      <c r="D60" s="2"/>
      <c r="E60" s="2"/>
      <c r="F60" s="31"/>
      <c r="G60" s="2"/>
      <c r="H60" s="96"/>
      <c r="I60" s="2"/>
      <c r="J60" s="2"/>
      <c r="K60" s="2"/>
      <c r="L60" s="2"/>
      <c r="M60" s="2"/>
      <c r="N60" s="2"/>
      <c r="O60" s="2"/>
      <c r="P60" s="2"/>
    </row>
    <row r="61" spans="1:16" s="1" customFormat="1">
      <c r="A61" s="2"/>
      <c r="B61" s="2"/>
      <c r="C61" s="2"/>
      <c r="D61" s="2"/>
      <c r="E61" s="2"/>
      <c r="F61" s="31"/>
      <c r="G61" s="2"/>
      <c r="H61" s="2"/>
      <c r="I61" s="2"/>
      <c r="J61" s="2"/>
      <c r="K61" s="2"/>
      <c r="L61" s="2"/>
      <c r="M61" s="2"/>
      <c r="N61" s="2"/>
      <c r="O61" s="2"/>
      <c r="P61" s="2"/>
    </row>
    <row r="62" spans="1:16">
      <c r="A62" s="2"/>
      <c r="B62" s="2"/>
      <c r="D62" s="2"/>
    </row>
    <row r="63" spans="1:16">
      <c r="A63" s="2"/>
      <c r="B63" s="2"/>
      <c r="D63" s="2"/>
    </row>
    <row r="64" spans="1:16">
      <c r="A64" s="2"/>
      <c r="B64" s="2"/>
      <c r="D64" s="2"/>
    </row>
    <row r="65" spans="1:16" ht="14.4" customHeight="1">
      <c r="A65" s="2"/>
      <c r="B65" s="2"/>
      <c r="D65" s="2"/>
    </row>
    <row r="66" spans="1:16" ht="14.4" customHeight="1">
      <c r="A66" s="2"/>
      <c r="B66" s="2"/>
      <c r="D66" s="2"/>
    </row>
    <row r="67" spans="1:16">
      <c r="A67" s="2"/>
      <c r="B67" s="2"/>
      <c r="D67" s="2"/>
    </row>
    <row r="68" spans="1:16">
      <c r="A68" s="2"/>
      <c r="B68" s="2"/>
      <c r="D68" s="2"/>
    </row>
    <row r="69" spans="1:16">
      <c r="A69" s="2"/>
      <c r="B69" s="2"/>
      <c r="D69" s="2"/>
    </row>
    <row r="70" spans="1:16">
      <c r="A70" s="2"/>
      <c r="B70" s="2"/>
      <c r="D70" s="2"/>
    </row>
    <row r="76" spans="1:16">
      <c r="O76" s="1"/>
    </row>
    <row r="77" spans="1:16">
      <c r="J77" s="1"/>
      <c r="K77" s="1"/>
      <c r="L77" s="1"/>
      <c r="M77" s="1"/>
      <c r="N77" s="1"/>
    </row>
    <row r="78" spans="1:16">
      <c r="P78" s="1"/>
    </row>
    <row r="88" spans="1:16" s="1" customFormat="1">
      <c r="A88" s="23"/>
      <c r="B88" s="23"/>
      <c r="C88" s="2"/>
      <c r="D88" s="88"/>
      <c r="E88" s="2"/>
      <c r="F88" s="31"/>
      <c r="G88" s="2"/>
      <c r="H88" s="2"/>
      <c r="I88" s="2"/>
      <c r="J88" s="2"/>
      <c r="K88" s="2"/>
      <c r="L88" s="2"/>
      <c r="M88" s="2"/>
      <c r="N88" s="2"/>
      <c r="O88" s="2"/>
      <c r="P88" s="2"/>
    </row>
  </sheetData>
  <sortState xmlns:xlrd2="http://schemas.microsoft.com/office/spreadsheetml/2017/richdata2" ref="A40:H48">
    <sortCondition ref="B26"/>
  </sortState>
  <mergeCells count="7">
    <mergeCell ref="G10:H10"/>
    <mergeCell ref="A1:E1"/>
    <mergeCell ref="A2:E2"/>
    <mergeCell ref="A3:E3"/>
    <mergeCell ref="A4:E4"/>
    <mergeCell ref="A5:E5"/>
    <mergeCell ref="A6:E6"/>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記入例（合同部会）</vt:lpstr>
    </vt:vector>
  </TitlesOfParts>
  <Company>日本知的財産協会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博多　恭子</dc:creator>
  <cp:lastModifiedBy>Hakata</cp:lastModifiedBy>
  <cp:lastPrinted>2015-03-20T05:43:06Z</cp:lastPrinted>
  <dcterms:created xsi:type="dcterms:W3CDTF">2009-04-09T02:34:48Z</dcterms:created>
  <dcterms:modified xsi:type="dcterms:W3CDTF">2021-06-09T00:11:27Z</dcterms:modified>
</cp:coreProperties>
</file>